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24226"/>
  <mc:AlternateContent xmlns:mc="http://schemas.openxmlformats.org/markup-compatibility/2006">
    <mc:Choice Requires="x15">
      <x15ac:absPath xmlns:x15ac="http://schemas.microsoft.com/office/spreadsheetml/2010/11/ac" url="C:\xampp\htdocs\CekObatIkan\Data\"/>
    </mc:Choice>
  </mc:AlternateContent>
  <xr:revisionPtr revIDLastSave="0" documentId="13_ncr:20009_{901ECE2C-63DB-438D-ACFD-CCF8265B9754}" xr6:coauthVersionLast="47" xr6:coauthVersionMax="47" xr10:uidLastSave="{00000000-0000-0000-0000-000000000000}"/>
  <bookViews>
    <workbookView xWindow="1428" yWindow="1428" windowWidth="17280" windowHeight="8880" tabRatio="573" xr2:uid="{30CC083C-9478-405A-98E0-27CCB1EECBA5}"/>
  </bookViews>
  <sheets>
    <sheet name=" Obat ikan terdaftar" sheetId="1" r:id="rId1"/>
    <sheet name="Produsen Obat" sheetId="14" r:id="rId2"/>
    <sheet name="Importir Obat" sheetId="15" r:id="rId3"/>
    <sheet name="Eksportir" sheetId="7" r:id="rId4"/>
    <sheet name="Distributor Obat" sheetId="16" r:id="rId5"/>
    <sheet name="Pers;Jlh sediaan" sheetId="48" r:id="rId6"/>
    <sheet name="Asal;Gol;Sertifikat" sheetId="50" r:id="rId7"/>
    <sheet name="Prov;Prsh;No;Jlh" sheetId="54" r:id="rId8"/>
    <sheet name="Sheet2" sheetId="56" r:id="rId9"/>
    <sheet name="Asal; Gol; Sediaan" sheetId="49" r:id="rId10"/>
    <sheet name="Izin Penyediaan (Produsen)" sheetId="5" state="hidden" r:id="rId11"/>
    <sheet name="Izin Penyediaan (Importir)" sheetId="6" state="hidden" r:id="rId12"/>
    <sheet name="Rekap Pelaku Usaha" sheetId="17" state="hidden" r:id="rId13"/>
  </sheets>
  <externalReferences>
    <externalReference r:id="rId14"/>
  </externalReferences>
  <definedNames>
    <definedName name="_xlnm._FilterDatabase" localSheetId="0" hidden="1">' Obat ikan terdaftar'!$A$1:$P$780</definedName>
    <definedName name="_xlnm.Print_Area" localSheetId="0">' Obat ikan terdaftar'!$A$1:$M$298</definedName>
  </definedNames>
  <calcPr calcId="191029"/>
  <fileRecoveryPr repairLoad="1"/>
</workbook>
</file>

<file path=xl/calcChain.xml><?xml version="1.0" encoding="utf-8"?>
<calcChain xmlns="http://schemas.openxmlformats.org/spreadsheetml/2006/main">
  <c r="O3" i="1" l="1"/>
  <c r="O4" i="1"/>
  <c r="O5" i="1"/>
  <c r="O6" i="1"/>
  <c r="P6" i="1" s="1"/>
  <c r="O7" i="1"/>
  <c r="O8" i="1"/>
  <c r="P8" i="1" s="1"/>
  <c r="O9" i="1"/>
  <c r="O10" i="1"/>
  <c r="O11" i="1"/>
  <c r="O12" i="1"/>
  <c r="O13" i="1"/>
  <c r="O14" i="1"/>
  <c r="P14" i="1" s="1"/>
  <c r="O15" i="1"/>
  <c r="O16" i="1"/>
  <c r="P16" i="1" s="1"/>
  <c r="O17" i="1"/>
  <c r="O18" i="1"/>
  <c r="P18" i="1" s="1"/>
  <c r="O19" i="1"/>
  <c r="O20" i="1"/>
  <c r="O21" i="1"/>
  <c r="O22" i="1"/>
  <c r="O23" i="1"/>
  <c r="O24" i="1"/>
  <c r="P24" i="1" s="1"/>
  <c r="O25" i="1"/>
  <c r="O26" i="1"/>
  <c r="O27" i="1"/>
  <c r="O28" i="1"/>
  <c r="P28" i="1" s="1"/>
  <c r="O29" i="1"/>
  <c r="O30" i="1"/>
  <c r="P30" i="1" s="1"/>
  <c r="O31" i="1"/>
  <c r="O32" i="1"/>
  <c r="P32" i="1" s="1"/>
  <c r="O33" i="1"/>
  <c r="O34" i="1"/>
  <c r="O35" i="1"/>
  <c r="O36" i="1"/>
  <c r="O37" i="1"/>
  <c r="O38" i="1"/>
  <c r="O39" i="1"/>
  <c r="P39" i="1" s="1"/>
  <c r="O40" i="1"/>
  <c r="O41" i="1"/>
  <c r="O42" i="1"/>
  <c r="O43" i="1"/>
  <c r="O44" i="1"/>
  <c r="P44" i="1" s="1"/>
  <c r="O45" i="1"/>
  <c r="O46" i="1"/>
  <c r="O47" i="1"/>
  <c r="O48" i="1"/>
  <c r="O49" i="1"/>
  <c r="O50" i="1"/>
  <c r="O51" i="1"/>
  <c r="O52" i="1"/>
  <c r="P52" i="1" s="1"/>
  <c r="O53" i="1"/>
  <c r="O54" i="1"/>
  <c r="O55" i="1"/>
  <c r="P55" i="1" s="1"/>
  <c r="O56" i="1"/>
  <c r="O57" i="1"/>
  <c r="O58" i="1"/>
  <c r="P58" i="1" s="1"/>
  <c r="O59" i="1"/>
  <c r="P59" i="1" s="1"/>
  <c r="O60" i="1"/>
  <c r="O61" i="1"/>
  <c r="O62" i="1"/>
  <c r="O63" i="1"/>
  <c r="P63" i="1" s="1"/>
  <c r="O64" i="1"/>
  <c r="O65" i="1"/>
  <c r="O66" i="1"/>
  <c r="P66" i="1" s="1"/>
  <c r="O67" i="1"/>
  <c r="O68" i="1"/>
  <c r="O69" i="1"/>
  <c r="O70" i="1"/>
  <c r="P70" i="1" s="1"/>
  <c r="O71" i="1"/>
  <c r="O72" i="1"/>
  <c r="O73" i="1"/>
  <c r="O74" i="1"/>
  <c r="O75" i="1"/>
  <c r="P75" i="1" s="1"/>
  <c r="O76" i="1"/>
  <c r="O77" i="1"/>
  <c r="O78" i="1"/>
  <c r="P78" i="1" s="1"/>
  <c r="O79" i="1"/>
  <c r="O80" i="1"/>
  <c r="O81" i="1"/>
  <c r="O82" i="1"/>
  <c r="P82" i="1" s="1"/>
  <c r="O83" i="1"/>
  <c r="O84" i="1"/>
  <c r="P84" i="1" s="1"/>
  <c r="O85" i="1"/>
  <c r="O86" i="1"/>
  <c r="O87" i="1"/>
  <c r="O88" i="1"/>
  <c r="O89" i="1"/>
  <c r="O90" i="1"/>
  <c r="O91" i="1"/>
  <c r="P91" i="1" s="1"/>
  <c r="O92" i="1"/>
  <c r="O93" i="1"/>
  <c r="P93" i="1" s="1"/>
  <c r="O94" i="1"/>
  <c r="P94" i="1" s="1"/>
  <c r="O95" i="1"/>
  <c r="O96" i="1"/>
  <c r="P96" i="1" s="1"/>
  <c r="O97" i="1"/>
  <c r="O98" i="1"/>
  <c r="P98" i="1" s="1"/>
  <c r="O99" i="1"/>
  <c r="O100" i="1"/>
  <c r="O101" i="1"/>
  <c r="O102" i="1"/>
  <c r="P102" i="1" s="1"/>
  <c r="O103" i="1"/>
  <c r="O104" i="1"/>
  <c r="P104" i="1" s="1"/>
  <c r="O105" i="1"/>
  <c r="P105" i="1" s="1"/>
  <c r="O106" i="1"/>
  <c r="O107" i="1"/>
  <c r="P107" i="1" s="1"/>
  <c r="O108" i="1"/>
  <c r="O109" i="1"/>
  <c r="O110" i="1"/>
  <c r="O111" i="1"/>
  <c r="O112" i="1"/>
  <c r="O113" i="1"/>
  <c r="P113" i="1" s="1"/>
  <c r="O114" i="1"/>
  <c r="P114" i="1" s="1"/>
  <c r="O115" i="1"/>
  <c r="O116" i="1"/>
  <c r="O117" i="1"/>
  <c r="P117" i="1" s="1"/>
  <c r="O118" i="1"/>
  <c r="P118" i="1" s="1"/>
  <c r="O119" i="1"/>
  <c r="O120" i="1"/>
  <c r="O121" i="1"/>
  <c r="O122" i="1"/>
  <c r="O123" i="1"/>
  <c r="O124" i="1"/>
  <c r="O125" i="1"/>
  <c r="O126" i="1"/>
  <c r="O127" i="1"/>
  <c r="P127" i="1" s="1"/>
  <c r="O128" i="1"/>
  <c r="O129" i="1"/>
  <c r="O130" i="1"/>
  <c r="P130" i="1" s="1"/>
  <c r="O131" i="1"/>
  <c r="O132" i="1"/>
  <c r="P132" i="1" s="1"/>
  <c r="O133" i="1"/>
  <c r="O134" i="1"/>
  <c r="O135" i="1"/>
  <c r="O136" i="1"/>
  <c r="O137" i="1"/>
  <c r="O138" i="1"/>
  <c r="O139" i="1"/>
  <c r="P139" i="1" s="1"/>
  <c r="O140" i="1"/>
  <c r="P140" i="1" s="1"/>
  <c r="O141" i="1"/>
  <c r="O142" i="1"/>
  <c r="O143" i="1"/>
  <c r="P143" i="1" s="1"/>
  <c r="O144" i="1"/>
  <c r="P144" i="1" s="1"/>
  <c r="O145" i="1"/>
  <c r="O146" i="1"/>
  <c r="P146" i="1" s="1"/>
  <c r="O147" i="1"/>
  <c r="O148" i="1"/>
  <c r="O149" i="1"/>
  <c r="O150" i="1"/>
  <c r="P150" i="1" s="1"/>
  <c r="O151" i="1"/>
  <c r="O152" i="1"/>
  <c r="O153" i="1"/>
  <c r="O154" i="1"/>
  <c r="O155" i="1"/>
  <c r="O156" i="1"/>
  <c r="O157" i="1"/>
  <c r="P157" i="1" s="1"/>
  <c r="O158" i="1"/>
  <c r="P158" i="1" s="1"/>
  <c r="O159" i="1"/>
  <c r="O160" i="1"/>
  <c r="O161" i="1"/>
  <c r="P161" i="1" s="1"/>
  <c r="O162" i="1"/>
  <c r="O163" i="1"/>
  <c r="O164" i="1"/>
  <c r="O165" i="1"/>
  <c r="O166" i="1"/>
  <c r="O167" i="1"/>
  <c r="O168" i="1"/>
  <c r="P168" i="1" s="1"/>
  <c r="O169" i="1"/>
  <c r="O170" i="1"/>
  <c r="O171" i="1"/>
  <c r="P171" i="1" s="1"/>
  <c r="O172" i="1"/>
  <c r="O173" i="1"/>
  <c r="O174" i="1"/>
  <c r="P174" i="1" s="1"/>
  <c r="O175" i="1"/>
  <c r="O176" i="1"/>
  <c r="O177" i="1"/>
  <c r="P177" i="1" s="1"/>
  <c r="O178" i="1"/>
  <c r="P178" i="1" s="1"/>
  <c r="O179" i="1"/>
  <c r="O180" i="1"/>
  <c r="O181" i="1"/>
  <c r="O182" i="1"/>
  <c r="P182" i="1" s="1"/>
  <c r="O183" i="1"/>
  <c r="O184" i="1"/>
  <c r="O185" i="1"/>
  <c r="O186" i="1"/>
  <c r="P186" i="1" s="1"/>
  <c r="O187" i="1"/>
  <c r="O188" i="1"/>
  <c r="O189" i="1"/>
  <c r="O190" i="1"/>
  <c r="P190" i="1" s="1"/>
  <c r="O191" i="1"/>
  <c r="O192" i="1"/>
  <c r="P192" i="1" s="1"/>
  <c r="O193" i="1"/>
  <c r="O194" i="1"/>
  <c r="O195" i="1"/>
  <c r="P195" i="1" s="1"/>
  <c r="O196" i="1"/>
  <c r="O197" i="1"/>
  <c r="O198" i="1"/>
  <c r="O199" i="1"/>
  <c r="O200" i="1"/>
  <c r="P200" i="1" s="1"/>
  <c r="O201" i="1"/>
  <c r="O202" i="1"/>
  <c r="P202" i="1" s="1"/>
  <c r="O203" i="1"/>
  <c r="O204" i="1"/>
  <c r="O205" i="1"/>
  <c r="O206" i="1"/>
  <c r="O207" i="1"/>
  <c r="O208" i="1"/>
  <c r="O209" i="1"/>
  <c r="P209" i="1" s="1"/>
  <c r="O210" i="1"/>
  <c r="O211" i="1"/>
  <c r="P211" i="1" s="1"/>
  <c r="O212" i="1"/>
  <c r="O213" i="1"/>
  <c r="O214" i="1"/>
  <c r="P214" i="1" s="1"/>
  <c r="O215" i="1"/>
  <c r="O216" i="1"/>
  <c r="O217" i="1"/>
  <c r="O218" i="1"/>
  <c r="O219" i="1"/>
  <c r="O220" i="1"/>
  <c r="O221" i="1"/>
  <c r="O222" i="1"/>
  <c r="O223" i="1"/>
  <c r="P223" i="1" s="1"/>
  <c r="O224" i="1"/>
  <c r="O225" i="1"/>
  <c r="O226" i="1"/>
  <c r="O227" i="1"/>
  <c r="O228" i="1"/>
  <c r="O229" i="1"/>
  <c r="P229" i="1" s="1"/>
  <c r="O230" i="1"/>
  <c r="O231" i="1"/>
  <c r="O232" i="1"/>
  <c r="P232" i="1" s="1"/>
  <c r="O233" i="1"/>
  <c r="O234" i="1"/>
  <c r="O235" i="1"/>
  <c r="P235" i="1" s="1"/>
  <c r="O236" i="1"/>
  <c r="O237" i="1"/>
  <c r="P237" i="1" s="1"/>
  <c r="O238" i="1"/>
  <c r="O239" i="1"/>
  <c r="O240" i="1"/>
  <c r="P240" i="1" s="1"/>
  <c r="O241" i="1"/>
  <c r="O242" i="1"/>
  <c r="O243" i="1"/>
  <c r="O244" i="1"/>
  <c r="O245" i="1"/>
  <c r="O246" i="1"/>
  <c r="P246" i="1" s="1"/>
  <c r="O247" i="1"/>
  <c r="O248" i="1"/>
  <c r="P248" i="1" s="1"/>
  <c r="O249" i="1"/>
  <c r="O250" i="1"/>
  <c r="O251" i="1"/>
  <c r="P251" i="1" s="1"/>
  <c r="O252" i="1"/>
  <c r="O253" i="1"/>
  <c r="P253" i="1" s="1"/>
  <c r="O254" i="1"/>
  <c r="O255" i="1"/>
  <c r="O256" i="1"/>
  <c r="P256" i="1" s="1"/>
  <c r="O257" i="1"/>
  <c r="O258" i="1"/>
  <c r="O259" i="1"/>
  <c r="P259" i="1" s="1"/>
  <c r="O260" i="1"/>
  <c r="O261" i="1"/>
  <c r="O262" i="1"/>
  <c r="P262" i="1" s="1"/>
  <c r="O263" i="1"/>
  <c r="O264" i="1"/>
  <c r="O265" i="1"/>
  <c r="O266" i="1"/>
  <c r="O267" i="1"/>
  <c r="P267" i="1" s="1"/>
  <c r="O268" i="1"/>
  <c r="O269" i="1"/>
  <c r="O270" i="1"/>
  <c r="P270" i="1" s="1"/>
  <c r="O271" i="1"/>
  <c r="O272" i="1"/>
  <c r="P272" i="1" s="1"/>
  <c r="O273" i="1"/>
  <c r="O274" i="1"/>
  <c r="O275" i="1"/>
  <c r="O276" i="1"/>
  <c r="O277" i="1"/>
  <c r="O278" i="1"/>
  <c r="O279" i="1"/>
  <c r="O280" i="1"/>
  <c r="P280" i="1" s="1"/>
  <c r="O281" i="1"/>
  <c r="P281" i="1" s="1"/>
  <c r="O282" i="1"/>
  <c r="O283" i="1"/>
  <c r="P283" i="1" s="1"/>
  <c r="O284" i="1"/>
  <c r="O285" i="1"/>
  <c r="O286" i="1"/>
  <c r="P286" i="1" s="1"/>
  <c r="O287" i="1"/>
  <c r="O288" i="1"/>
  <c r="P288" i="1" s="1"/>
  <c r="O289" i="1"/>
  <c r="O290" i="1"/>
  <c r="P290" i="1" s="1"/>
  <c r="O291" i="1"/>
  <c r="O292" i="1"/>
  <c r="O293" i="1"/>
  <c r="O294" i="1"/>
  <c r="O295" i="1"/>
  <c r="O296" i="1"/>
  <c r="P296" i="1" s="1"/>
  <c r="O297" i="1"/>
  <c r="O298" i="1"/>
  <c r="O299" i="1"/>
  <c r="P299" i="1" s="1"/>
  <c r="O300" i="1"/>
  <c r="P300" i="1" s="1"/>
  <c r="O301" i="1"/>
  <c r="O302" i="1"/>
  <c r="O303" i="1"/>
  <c r="O304" i="1"/>
  <c r="P304" i="1" s="1"/>
  <c r="O305" i="1"/>
  <c r="P305" i="1" s="1"/>
  <c r="O306" i="1"/>
  <c r="P306" i="1" s="1"/>
  <c r="O307" i="1"/>
  <c r="O308" i="1"/>
  <c r="O309" i="1"/>
  <c r="O310" i="1"/>
  <c r="P310" i="1" s="1"/>
  <c r="O311" i="1"/>
  <c r="O312" i="1"/>
  <c r="P312" i="1" s="1"/>
  <c r="O313" i="1"/>
  <c r="O314" i="1"/>
  <c r="O315" i="1"/>
  <c r="O316" i="1"/>
  <c r="P316" i="1" s="1"/>
  <c r="O317" i="1"/>
  <c r="O318" i="1"/>
  <c r="O319" i="1"/>
  <c r="P319" i="1" s="1"/>
  <c r="O320" i="1"/>
  <c r="O321" i="1"/>
  <c r="O322" i="1"/>
  <c r="O323" i="1"/>
  <c r="O324" i="1"/>
  <c r="P324" i="1" s="1"/>
  <c r="O325" i="1"/>
  <c r="O326" i="1"/>
  <c r="O327" i="1"/>
  <c r="O328" i="1"/>
  <c r="P328" i="1" s="1"/>
  <c r="O329" i="1"/>
  <c r="O330" i="1"/>
  <c r="O331" i="1"/>
  <c r="O332" i="1"/>
  <c r="P332" i="1" s="1"/>
  <c r="O333" i="1"/>
  <c r="O334" i="1"/>
  <c r="P334" i="1" s="1"/>
  <c r="O335" i="1"/>
  <c r="P335" i="1" s="1"/>
  <c r="O336" i="1"/>
  <c r="P336" i="1" s="1"/>
  <c r="O337" i="1"/>
  <c r="O338" i="1"/>
  <c r="P338" i="1" s="1"/>
  <c r="O339" i="1"/>
  <c r="O340" i="1"/>
  <c r="O341" i="1"/>
  <c r="P341" i="1" s="1"/>
  <c r="O342" i="1"/>
  <c r="O343" i="1"/>
  <c r="O344" i="1"/>
  <c r="P344" i="1" s="1"/>
  <c r="O345" i="1"/>
  <c r="O346" i="1"/>
  <c r="O347" i="1"/>
  <c r="O348" i="1"/>
  <c r="P348" i="1" s="1"/>
  <c r="O349" i="1"/>
  <c r="P349" i="1" s="1"/>
  <c r="O350" i="1"/>
  <c r="O351" i="1"/>
  <c r="O352" i="1"/>
  <c r="O353" i="1"/>
  <c r="O354" i="1"/>
  <c r="O355" i="1"/>
  <c r="P355" i="1" s="1"/>
  <c r="O356" i="1"/>
  <c r="O357" i="1"/>
  <c r="O358" i="1"/>
  <c r="P358" i="1" s="1"/>
  <c r="O359" i="1"/>
  <c r="O360" i="1"/>
  <c r="O361" i="1"/>
  <c r="O362" i="1"/>
  <c r="O363" i="1"/>
  <c r="O364" i="1"/>
  <c r="P364" i="1" s="1"/>
  <c r="O365" i="1"/>
  <c r="O366" i="1"/>
  <c r="O367" i="1"/>
  <c r="P367" i="1" s="1"/>
  <c r="O368" i="1"/>
  <c r="P368" i="1" s="1"/>
  <c r="O369" i="1"/>
  <c r="O370" i="1"/>
  <c r="P370" i="1" s="1"/>
  <c r="O371" i="1"/>
  <c r="O372" i="1"/>
  <c r="P372" i="1" s="1"/>
  <c r="O373" i="1"/>
  <c r="O374" i="1"/>
  <c r="O375" i="1"/>
  <c r="P375" i="1" s="1"/>
  <c r="O376" i="1"/>
  <c r="O377" i="1"/>
  <c r="O378" i="1"/>
  <c r="P378" i="1" s="1"/>
  <c r="O379" i="1"/>
  <c r="O380" i="1"/>
  <c r="O381" i="1"/>
  <c r="O382" i="1"/>
  <c r="O383" i="1"/>
  <c r="P383" i="1" s="1"/>
  <c r="O384" i="1"/>
  <c r="O385" i="1"/>
  <c r="O386" i="1"/>
  <c r="O387" i="1"/>
  <c r="P387" i="1" s="1"/>
  <c r="O388" i="1"/>
  <c r="P388" i="1" s="1"/>
  <c r="O389" i="1"/>
  <c r="O390" i="1"/>
  <c r="P390" i="1" s="1"/>
  <c r="O391" i="1"/>
  <c r="O392" i="1"/>
  <c r="P392" i="1" s="1"/>
  <c r="O393" i="1"/>
  <c r="O394" i="1"/>
  <c r="O395" i="1"/>
  <c r="P395" i="1" s="1"/>
  <c r="O396" i="1"/>
  <c r="O397" i="1"/>
  <c r="O398" i="1"/>
  <c r="P398" i="1" s="1"/>
  <c r="O399" i="1"/>
  <c r="O400" i="1"/>
  <c r="P400" i="1" s="1"/>
  <c r="O401" i="1"/>
  <c r="O402" i="1"/>
  <c r="O403" i="1"/>
  <c r="O404" i="1"/>
  <c r="P404" i="1" s="1"/>
  <c r="O405" i="1"/>
  <c r="O406" i="1"/>
  <c r="O407" i="1"/>
  <c r="P407" i="1" s="1"/>
  <c r="O408" i="1"/>
  <c r="P408" i="1" s="1"/>
  <c r="O409" i="1"/>
  <c r="O410" i="1"/>
  <c r="P410" i="1" s="1"/>
  <c r="O411" i="1"/>
  <c r="O412" i="1"/>
  <c r="P412" i="1" s="1"/>
  <c r="O413" i="1"/>
  <c r="O414" i="1"/>
  <c r="P414" i="1" s="1"/>
  <c r="O415" i="1"/>
  <c r="O416" i="1"/>
  <c r="O417" i="1"/>
  <c r="O418" i="1"/>
  <c r="O419" i="1"/>
  <c r="P419" i="1" s="1"/>
  <c r="O420" i="1"/>
  <c r="P420" i="1" s="1"/>
  <c r="O421" i="1"/>
  <c r="O422" i="1"/>
  <c r="O423" i="1"/>
  <c r="O424" i="1"/>
  <c r="P424" i="1" s="1"/>
  <c r="O425" i="1"/>
  <c r="O426" i="1"/>
  <c r="O427" i="1"/>
  <c r="O428" i="1"/>
  <c r="P428" i="1" s="1"/>
  <c r="O429" i="1"/>
  <c r="O430" i="1"/>
  <c r="P430" i="1" s="1"/>
  <c r="O431" i="1"/>
  <c r="P431" i="1" s="1"/>
  <c r="O432" i="1"/>
  <c r="O433" i="1"/>
  <c r="O434" i="1"/>
  <c r="O435" i="1"/>
  <c r="O436" i="1"/>
  <c r="P436" i="1" s="1"/>
  <c r="O437" i="1"/>
  <c r="P437" i="1" s="1"/>
  <c r="O438" i="1"/>
  <c r="O439" i="1"/>
  <c r="P439" i="1" s="1"/>
  <c r="O440" i="1"/>
  <c r="P440" i="1" s="1"/>
  <c r="O441" i="1"/>
  <c r="O442" i="1"/>
  <c r="O443" i="1"/>
  <c r="O444" i="1"/>
  <c r="P444" i="1" s="1"/>
  <c r="O445" i="1"/>
  <c r="O446" i="1"/>
  <c r="P446" i="1" s="1"/>
  <c r="O447" i="1"/>
  <c r="P447" i="1" s="1"/>
  <c r="O448" i="1"/>
  <c r="O449" i="1"/>
  <c r="O450" i="1"/>
  <c r="O451" i="1"/>
  <c r="O452" i="1"/>
  <c r="O453" i="1"/>
  <c r="O454" i="1"/>
  <c r="P454" i="1" s="1"/>
  <c r="O455" i="1"/>
  <c r="O456" i="1"/>
  <c r="P456" i="1" s="1"/>
  <c r="O457" i="1"/>
  <c r="P457" i="1" s="1"/>
  <c r="O458" i="1"/>
  <c r="O459" i="1"/>
  <c r="P459" i="1" s="1"/>
  <c r="O460" i="1"/>
  <c r="P460" i="1" s="1"/>
  <c r="O461" i="1"/>
  <c r="O462" i="1"/>
  <c r="O463" i="1"/>
  <c r="O464" i="1"/>
  <c r="P464" i="1" s="1"/>
  <c r="O465" i="1"/>
  <c r="O466" i="1"/>
  <c r="O467" i="1"/>
  <c r="O468" i="1"/>
  <c r="P468" i="1" s="1"/>
  <c r="O469" i="1"/>
  <c r="O470" i="1"/>
  <c r="O471" i="1"/>
  <c r="O472" i="1"/>
  <c r="P472" i="1" s="1"/>
  <c r="O473" i="1"/>
  <c r="O474" i="1"/>
  <c r="O475" i="1"/>
  <c r="P475" i="1" s="1"/>
  <c r="O476" i="1"/>
  <c r="O477" i="1"/>
  <c r="O478" i="1"/>
  <c r="O479" i="1"/>
  <c r="O480" i="1"/>
  <c r="O481" i="1"/>
  <c r="O482" i="1"/>
  <c r="O483" i="1"/>
  <c r="O484" i="1"/>
  <c r="P484" i="1" s="1"/>
  <c r="O485" i="1"/>
  <c r="O486" i="1"/>
  <c r="O487" i="1"/>
  <c r="O488" i="1"/>
  <c r="P488" i="1" s="1"/>
  <c r="O489" i="1"/>
  <c r="O490" i="1"/>
  <c r="O491" i="1"/>
  <c r="P491" i="1" s="1"/>
  <c r="O492" i="1"/>
  <c r="P492" i="1" s="1"/>
  <c r="O493" i="1"/>
  <c r="O494" i="1"/>
  <c r="O495" i="1"/>
  <c r="O496" i="1"/>
  <c r="P496" i="1" s="1"/>
  <c r="O497" i="1"/>
  <c r="O498" i="1"/>
  <c r="O499" i="1"/>
  <c r="O500" i="1"/>
  <c r="O501" i="1"/>
  <c r="O502" i="1"/>
  <c r="O503" i="1"/>
  <c r="O504" i="1"/>
  <c r="O505" i="1"/>
  <c r="O506" i="1"/>
  <c r="O507" i="1"/>
  <c r="O508" i="1"/>
  <c r="O509" i="1"/>
  <c r="O510" i="1"/>
  <c r="O511" i="1"/>
  <c r="O512" i="1"/>
  <c r="P512" i="1" s="1"/>
  <c r="O513" i="1"/>
  <c r="O514" i="1"/>
  <c r="O515" i="1"/>
  <c r="P515" i="1" s="1"/>
  <c r="O516" i="1"/>
  <c r="P516" i="1" s="1"/>
  <c r="O517" i="1"/>
  <c r="O518" i="1"/>
  <c r="P518" i="1" s="1"/>
  <c r="O519" i="1"/>
  <c r="O520" i="1"/>
  <c r="P520" i="1" s="1"/>
  <c r="O521" i="1"/>
  <c r="O522" i="1"/>
  <c r="P522" i="1" s="1"/>
  <c r="O523" i="1"/>
  <c r="P523" i="1" s="1"/>
  <c r="O524" i="1"/>
  <c r="P524" i="1" s="1"/>
  <c r="O525" i="1"/>
  <c r="O526" i="1"/>
  <c r="O527" i="1"/>
  <c r="P527" i="1" s="1"/>
  <c r="O528" i="1"/>
  <c r="P528" i="1" s="1"/>
  <c r="O529" i="1"/>
  <c r="O530" i="1"/>
  <c r="O531" i="1"/>
  <c r="P531" i="1" s="1"/>
  <c r="O532" i="1"/>
  <c r="P532" i="1" s="1"/>
  <c r="O533" i="1"/>
  <c r="O534" i="1"/>
  <c r="O535" i="1"/>
  <c r="P535" i="1" s="1"/>
  <c r="O536" i="1"/>
  <c r="P536" i="1" s="1"/>
  <c r="O537" i="1"/>
  <c r="P537" i="1" s="1"/>
  <c r="O538" i="1"/>
  <c r="P538" i="1" s="1"/>
  <c r="O539" i="1"/>
  <c r="P539" i="1" s="1"/>
  <c r="O540" i="1"/>
  <c r="P540" i="1" s="1"/>
  <c r="O541" i="1"/>
  <c r="O542" i="1"/>
  <c r="P542" i="1" s="1"/>
  <c r="O543" i="1"/>
  <c r="P543" i="1" s="1"/>
  <c r="O544" i="1"/>
  <c r="P544" i="1" s="1"/>
  <c r="O545" i="1"/>
  <c r="O546" i="1"/>
  <c r="P546" i="1" s="1"/>
  <c r="O547" i="1"/>
  <c r="O548" i="1"/>
  <c r="P548" i="1" s="1"/>
  <c r="O549" i="1"/>
  <c r="P549" i="1" s="1"/>
  <c r="O550" i="1"/>
  <c r="P550" i="1" s="1"/>
  <c r="O551" i="1"/>
  <c r="P551" i="1" s="1"/>
  <c r="O552" i="1"/>
  <c r="P552" i="1" s="1"/>
  <c r="O553" i="1"/>
  <c r="O554" i="1"/>
  <c r="P554" i="1" s="1"/>
  <c r="O555" i="1"/>
  <c r="P555" i="1" s="1"/>
  <c r="O556" i="1"/>
  <c r="P556" i="1" s="1"/>
  <c r="O557" i="1"/>
  <c r="O558" i="1"/>
  <c r="P558" i="1" s="1"/>
  <c r="O559" i="1"/>
  <c r="O560" i="1"/>
  <c r="P560" i="1" s="1"/>
  <c r="O561" i="1"/>
  <c r="O562" i="1"/>
  <c r="O563" i="1"/>
  <c r="P563" i="1" s="1"/>
  <c r="O564" i="1"/>
  <c r="P564" i="1" s="1"/>
  <c r="O565" i="1"/>
  <c r="O566" i="1"/>
  <c r="O567" i="1"/>
  <c r="P567" i="1" s="1"/>
  <c r="O568" i="1"/>
  <c r="P568" i="1" s="1"/>
  <c r="O569" i="1"/>
  <c r="O570" i="1"/>
  <c r="P570" i="1" s="1"/>
  <c r="O571" i="1"/>
  <c r="P571" i="1" s="1"/>
  <c r="O572" i="1"/>
  <c r="P572" i="1" s="1"/>
  <c r="O573" i="1"/>
  <c r="O574" i="1"/>
  <c r="P574" i="1" s="1"/>
  <c r="O575" i="1"/>
  <c r="O576" i="1"/>
  <c r="P576" i="1" s="1"/>
  <c r="O577" i="1"/>
  <c r="O578" i="1"/>
  <c r="P578" i="1" s="1"/>
  <c r="O579" i="1"/>
  <c r="P579" i="1" s="1"/>
  <c r="O580" i="1"/>
  <c r="P580" i="1" s="1"/>
  <c r="O581" i="1"/>
  <c r="O582" i="1"/>
  <c r="P582" i="1" s="1"/>
  <c r="O583" i="1"/>
  <c r="P583" i="1" s="1"/>
  <c r="O584" i="1"/>
  <c r="P584" i="1" s="1"/>
  <c r="O585" i="1"/>
  <c r="O586" i="1"/>
  <c r="P586" i="1" s="1"/>
  <c r="O587" i="1"/>
  <c r="O588" i="1"/>
  <c r="P588" i="1" s="1"/>
  <c r="O589" i="1"/>
  <c r="O590" i="1"/>
  <c r="O591" i="1"/>
  <c r="P591" i="1" s="1"/>
  <c r="O592" i="1"/>
  <c r="P592" i="1" s="1"/>
  <c r="O593" i="1"/>
  <c r="O594" i="1"/>
  <c r="O595" i="1"/>
  <c r="P595" i="1" s="1"/>
  <c r="O596" i="1"/>
  <c r="O597" i="1"/>
  <c r="P597" i="1" s="1"/>
  <c r="O598" i="1"/>
  <c r="P598" i="1" s="1"/>
  <c r="O599" i="1"/>
  <c r="P599" i="1" s="1"/>
  <c r="O600" i="1"/>
  <c r="P600" i="1" s="1"/>
  <c r="O601" i="1"/>
  <c r="O602" i="1"/>
  <c r="P602" i="1" s="1"/>
  <c r="O603" i="1"/>
  <c r="O604" i="1"/>
  <c r="P604" i="1" s="1"/>
  <c r="O605" i="1"/>
  <c r="O606" i="1"/>
  <c r="O607" i="1"/>
  <c r="P607" i="1" s="1"/>
  <c r="O608" i="1"/>
  <c r="P608" i="1" s="1"/>
  <c r="O609" i="1"/>
  <c r="P609" i="1" s="1"/>
  <c r="O610" i="1"/>
  <c r="O611" i="1"/>
  <c r="P611" i="1" s="1"/>
  <c r="O612" i="1"/>
  <c r="O613" i="1"/>
  <c r="O614" i="1"/>
  <c r="P614" i="1" s="1"/>
  <c r="O615" i="1"/>
  <c r="O616" i="1"/>
  <c r="P616" i="1" s="1"/>
  <c r="O617" i="1"/>
  <c r="O618" i="1"/>
  <c r="P618" i="1" s="1"/>
  <c r="O619" i="1"/>
  <c r="O620" i="1"/>
  <c r="P620" i="1" s="1"/>
  <c r="O621" i="1"/>
  <c r="O622" i="1"/>
  <c r="O623" i="1"/>
  <c r="P623" i="1" s="1"/>
  <c r="O624" i="1"/>
  <c r="P624" i="1" s="1"/>
  <c r="O625" i="1"/>
  <c r="O626" i="1"/>
  <c r="O627" i="1"/>
  <c r="O628" i="1"/>
  <c r="O629" i="1"/>
  <c r="P629" i="1" s="1"/>
  <c r="O630" i="1"/>
  <c r="P630" i="1" s="1"/>
  <c r="O631" i="1"/>
  <c r="P631" i="1" s="1"/>
  <c r="O632" i="1"/>
  <c r="P632" i="1" s="1"/>
  <c r="O633" i="1"/>
  <c r="O634" i="1"/>
  <c r="P634" i="1" s="1"/>
  <c r="O635" i="1"/>
  <c r="O636" i="1"/>
  <c r="P636" i="1" s="1"/>
  <c r="O637" i="1"/>
  <c r="O638" i="1"/>
  <c r="O639" i="1"/>
  <c r="P639" i="1" s="1"/>
  <c r="O640" i="1"/>
  <c r="P640" i="1" s="1"/>
  <c r="O641" i="1"/>
  <c r="P641" i="1" s="1"/>
  <c r="O642" i="1"/>
  <c r="O643" i="1"/>
  <c r="P643" i="1" s="1"/>
  <c r="O644" i="1"/>
  <c r="O645" i="1"/>
  <c r="O646" i="1"/>
  <c r="P646" i="1" s="1"/>
  <c r="O647" i="1"/>
  <c r="O648" i="1"/>
  <c r="P648" i="1" s="1"/>
  <c r="O649" i="1"/>
  <c r="O650" i="1"/>
  <c r="P650" i="1" s="1"/>
  <c r="O651" i="1"/>
  <c r="O652" i="1"/>
  <c r="P652" i="1" s="1"/>
  <c r="O653" i="1"/>
  <c r="O654" i="1"/>
  <c r="O655" i="1"/>
  <c r="P655" i="1" s="1"/>
  <c r="O656" i="1"/>
  <c r="P656" i="1" s="1"/>
  <c r="O657" i="1"/>
  <c r="O658" i="1"/>
  <c r="O659" i="1"/>
  <c r="O660" i="1"/>
  <c r="O661" i="1"/>
  <c r="P661" i="1" s="1"/>
  <c r="O662" i="1"/>
  <c r="P662" i="1" s="1"/>
  <c r="O663" i="1"/>
  <c r="P663" i="1" s="1"/>
  <c r="O664" i="1"/>
  <c r="P664" i="1" s="1"/>
  <c r="O665" i="1"/>
  <c r="O666" i="1"/>
  <c r="P666" i="1" s="1"/>
  <c r="O667" i="1"/>
  <c r="O668" i="1"/>
  <c r="P668" i="1" s="1"/>
  <c r="O669" i="1"/>
  <c r="O670" i="1"/>
  <c r="O671" i="1"/>
  <c r="O672" i="1"/>
  <c r="P672" i="1" s="1"/>
  <c r="O673" i="1"/>
  <c r="P673" i="1" s="1"/>
  <c r="O674" i="1"/>
  <c r="O675" i="1"/>
  <c r="P675" i="1" s="1"/>
  <c r="O676" i="1"/>
  <c r="O677" i="1"/>
  <c r="O678" i="1"/>
  <c r="P678" i="1" s="1"/>
  <c r="O679" i="1"/>
  <c r="P679" i="1" s="1"/>
  <c r="O680" i="1"/>
  <c r="P680" i="1" s="1"/>
  <c r="O681" i="1"/>
  <c r="O682" i="1"/>
  <c r="P682" i="1" s="1"/>
  <c r="O683" i="1"/>
  <c r="O684" i="1"/>
  <c r="P684" i="1" s="1"/>
  <c r="O685" i="1"/>
  <c r="O686" i="1"/>
  <c r="O687" i="1"/>
  <c r="P687" i="1" s="1"/>
  <c r="O688" i="1"/>
  <c r="P688" i="1" s="1"/>
  <c r="O689" i="1"/>
  <c r="O690" i="1"/>
  <c r="O691" i="1"/>
  <c r="P691" i="1" s="1"/>
  <c r="O692" i="1"/>
  <c r="P692" i="1" s="1"/>
  <c r="O693" i="1"/>
  <c r="O694" i="1"/>
  <c r="P694" i="1" s="1"/>
  <c r="O695" i="1"/>
  <c r="O696" i="1"/>
  <c r="P696" i="1" s="1"/>
  <c r="O697" i="1"/>
  <c r="O698" i="1"/>
  <c r="P698" i="1" s="1"/>
  <c r="O699" i="1"/>
  <c r="P699" i="1" s="1"/>
  <c r="O700" i="1"/>
  <c r="P700" i="1" s="1"/>
  <c r="O701" i="1"/>
  <c r="O702" i="1"/>
  <c r="O703" i="1"/>
  <c r="O704" i="1"/>
  <c r="O705" i="1"/>
  <c r="O706" i="1"/>
  <c r="P706" i="1" s="1"/>
  <c r="O707" i="1"/>
  <c r="O708" i="1"/>
  <c r="P708" i="1" s="1"/>
  <c r="O709" i="1"/>
  <c r="O710" i="1"/>
  <c r="P710" i="1" s="1"/>
  <c r="O711" i="1"/>
  <c r="P711" i="1" s="1"/>
  <c r="O712" i="1"/>
  <c r="O713" i="1"/>
  <c r="O714" i="1"/>
  <c r="O715" i="1"/>
  <c r="O716" i="1"/>
  <c r="P716" i="1" s="1"/>
  <c r="O717" i="1"/>
  <c r="O718" i="1"/>
  <c r="P718" i="1" s="1"/>
  <c r="O719" i="1"/>
  <c r="O720" i="1"/>
  <c r="O721" i="1"/>
  <c r="O722" i="1"/>
  <c r="P722" i="1" s="1"/>
  <c r="O723" i="1"/>
  <c r="O724" i="1"/>
  <c r="P724" i="1" s="1"/>
  <c r="O725" i="1"/>
  <c r="O726" i="1"/>
  <c r="P726" i="1" s="1"/>
  <c r="O727" i="1"/>
  <c r="P727" i="1" s="1"/>
  <c r="O728" i="1"/>
  <c r="O729" i="1"/>
  <c r="O730" i="1"/>
  <c r="P730" i="1" s="1"/>
  <c r="O731" i="1"/>
  <c r="O732" i="1"/>
  <c r="P732" i="1" s="1"/>
  <c r="O733" i="1"/>
  <c r="O734" i="1"/>
  <c r="O735" i="1"/>
  <c r="P735" i="1" s="1"/>
  <c r="O736" i="1"/>
  <c r="O737" i="1"/>
  <c r="O738" i="1"/>
  <c r="P738" i="1" s="1"/>
  <c r="O739" i="1"/>
  <c r="O740" i="1"/>
  <c r="P740" i="1" s="1"/>
  <c r="O741" i="1"/>
  <c r="O742" i="1"/>
  <c r="P742" i="1" s="1"/>
  <c r="O743" i="1"/>
  <c r="P743" i="1" s="1"/>
  <c r="O744" i="1"/>
  <c r="O745" i="1"/>
  <c r="P745" i="1" s="1"/>
  <c r="O746" i="1"/>
  <c r="P746" i="1" s="1"/>
  <c r="O747" i="1"/>
  <c r="O748" i="1"/>
  <c r="P748" i="1" s="1"/>
  <c r="O749" i="1"/>
  <c r="O750" i="1"/>
  <c r="P750" i="1" s="1"/>
  <c r="O751" i="1"/>
  <c r="P751" i="1" s="1"/>
  <c r="O752" i="1"/>
  <c r="O753" i="1"/>
  <c r="P753" i="1" s="1"/>
  <c r="O754" i="1"/>
  <c r="O755" i="1"/>
  <c r="P755" i="1" s="1"/>
  <c r="O756" i="1"/>
  <c r="P756" i="1" s="1"/>
  <c r="O757" i="1"/>
  <c r="O758" i="1"/>
  <c r="O759" i="1"/>
  <c r="P759" i="1" s="1"/>
  <c r="O760" i="1"/>
  <c r="P760" i="1" s="1"/>
  <c r="O761" i="1"/>
  <c r="O762" i="1"/>
  <c r="P762" i="1" s="1"/>
  <c r="O763" i="1"/>
  <c r="O764" i="1"/>
  <c r="P764" i="1" s="1"/>
  <c r="O765" i="1"/>
  <c r="P765" i="1" s="1"/>
  <c r="O766" i="1"/>
  <c r="P766" i="1" s="1"/>
  <c r="O767" i="1"/>
  <c r="P767" i="1" s="1"/>
  <c r="O768" i="1"/>
  <c r="O769" i="1"/>
  <c r="O770" i="1"/>
  <c r="O771" i="1"/>
  <c r="O772" i="1"/>
  <c r="P772" i="1" s="1"/>
  <c r="O773" i="1"/>
  <c r="O774" i="1"/>
  <c r="P774" i="1" s="1"/>
  <c r="O775" i="1"/>
  <c r="P775" i="1" s="1"/>
  <c r="O776" i="1"/>
  <c r="P776" i="1" s="1"/>
  <c r="O777" i="1"/>
  <c r="O778" i="1"/>
  <c r="P778" i="1" s="1"/>
  <c r="O779" i="1"/>
  <c r="O780" i="1"/>
  <c r="P780" i="1" s="1"/>
  <c r="O2" i="1"/>
  <c r="P2" i="1" s="1"/>
  <c r="D23" i="17"/>
  <c r="K6" i="17" s="1"/>
  <c r="E23" i="17"/>
  <c r="K7" i="17" s="1"/>
  <c r="F23" i="17"/>
  <c r="K8" i="17" s="1"/>
  <c r="D18" i="49"/>
  <c r="D19" i="49"/>
  <c r="D20" i="49"/>
  <c r="D21" i="49" s="1"/>
  <c r="C11" i="50"/>
  <c r="C12" i="50"/>
  <c r="G83" i="16"/>
  <c r="E51" i="15"/>
  <c r="G98" i="15"/>
  <c r="G44" i="14"/>
  <c r="G65" i="14"/>
  <c r="A3" i="1"/>
  <c r="A4" i="1"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P22" i="1"/>
  <c r="P43" i="1"/>
  <c r="P50" i="1"/>
  <c r="P89" i="1"/>
  <c r="P99" i="1"/>
  <c r="P109" i="1"/>
  <c r="P121" i="1"/>
  <c r="P123" i="1"/>
  <c r="P137" i="1"/>
  <c r="P153" i="1"/>
  <c r="P163" i="1"/>
  <c r="P181" i="1"/>
  <c r="P185" i="1"/>
  <c r="P197" i="1"/>
  <c r="P206" i="1"/>
  <c r="P233" i="1"/>
  <c r="P249" i="1"/>
  <c r="P254" i="1"/>
  <c r="P265" i="1"/>
  <c r="P269" i="1"/>
  <c r="P273" i="1"/>
  <c r="P277" i="1"/>
  <c r="P285" i="1"/>
  <c r="P287" i="1"/>
  <c r="P293" i="1"/>
  <c r="P297" i="1"/>
  <c r="P302" i="1"/>
  <c r="P309" i="1"/>
  <c r="P318" i="1"/>
  <c r="P321" i="1"/>
  <c r="P326" i="1"/>
  <c r="P329" i="1"/>
  <c r="P331" i="1"/>
  <c r="P333" i="1"/>
  <c r="P346" i="1"/>
  <c r="P351" i="1"/>
  <c r="P361" i="1"/>
  <c r="P365" i="1"/>
  <c r="P381" i="1"/>
  <c r="P382" i="1"/>
  <c r="P385" i="1"/>
  <c r="P397" i="1"/>
  <c r="P405" i="1"/>
  <c r="P413" i="1"/>
  <c r="P417" i="1"/>
  <c r="P425" i="1"/>
  <c r="P427" i="1"/>
  <c r="P434" i="1"/>
  <c r="P449" i="1"/>
  <c r="P452" i="1"/>
  <c r="P461" i="1"/>
  <c r="P465" i="1"/>
  <c r="P467" i="1"/>
  <c r="P470" i="1"/>
  <c r="P477" i="1"/>
  <c r="P478" i="1"/>
  <c r="P481" i="1"/>
  <c r="P485" i="1"/>
  <c r="P486" i="1"/>
  <c r="P489" i="1"/>
  <c r="P493" i="1"/>
  <c r="P521" i="1"/>
  <c r="P525" i="1"/>
  <c r="P529" i="1"/>
  <c r="P530" i="1"/>
  <c r="P533" i="1"/>
  <c r="P541" i="1"/>
  <c r="P547" i="1"/>
  <c r="P557" i="1"/>
  <c r="P559" i="1"/>
  <c r="P562" i="1"/>
  <c r="P565" i="1"/>
  <c r="P566" i="1"/>
  <c r="P573" i="1"/>
  <c r="P575" i="1"/>
  <c r="P581" i="1"/>
  <c r="P585" i="1"/>
  <c r="P590" i="1"/>
  <c r="P593" i="1"/>
  <c r="P601" i="1"/>
  <c r="P606" i="1"/>
  <c r="P613" i="1"/>
  <c r="P615" i="1"/>
  <c r="P617" i="1"/>
  <c r="P622" i="1"/>
  <c r="P625" i="1"/>
  <c r="P627" i="1"/>
  <c r="P633" i="1"/>
  <c r="P638" i="1"/>
  <c r="P645" i="1"/>
  <c r="P647" i="1"/>
  <c r="P649" i="1"/>
  <c r="P654" i="1"/>
  <c r="P657" i="1"/>
  <c r="P659" i="1"/>
  <c r="P665" i="1"/>
  <c r="P670" i="1"/>
  <c r="P671" i="1"/>
  <c r="P677" i="1"/>
  <c r="P681" i="1"/>
  <c r="P686" i="1"/>
  <c r="P689" i="1"/>
  <c r="P693" i="1"/>
  <c r="P701" i="1"/>
  <c r="P703" i="1"/>
  <c r="P705" i="1"/>
  <c r="P713" i="1"/>
  <c r="P714" i="1"/>
  <c r="P719" i="1"/>
  <c r="P721" i="1"/>
  <c r="P729" i="1"/>
  <c r="P734" i="1"/>
  <c r="P737" i="1"/>
  <c r="P757" i="1"/>
  <c r="P758" i="1"/>
  <c r="P769" i="1"/>
  <c r="P771" i="1"/>
  <c r="P773" i="1"/>
  <c r="E4" i="48"/>
  <c r="E8" i="48"/>
  <c r="E5" i="48"/>
  <c r="E6" i="48"/>
  <c r="E7" i="48"/>
  <c r="E9" i="48"/>
  <c r="P5" i="1" l="1"/>
  <c r="P3" i="1"/>
  <c r="P11" i="1"/>
  <c r="P15" i="1"/>
  <c r="P19" i="1"/>
  <c r="P23" i="1"/>
  <c r="P27" i="1"/>
  <c r="P31" i="1"/>
  <c r="P35" i="1"/>
  <c r="P38" i="1"/>
  <c r="P42" i="1"/>
  <c r="P48" i="1"/>
  <c r="P60" i="1"/>
  <c r="P64" i="1"/>
  <c r="P68" i="1"/>
  <c r="P72" i="1"/>
  <c r="P79" i="1"/>
  <c r="P83" i="1"/>
  <c r="P87" i="1"/>
  <c r="P92" i="1"/>
  <c r="P95" i="1"/>
  <c r="P100" i="1"/>
  <c r="P103" i="1"/>
  <c r="P108" i="1"/>
  <c r="P111" i="1"/>
  <c r="P116" i="1"/>
  <c r="P119" i="1"/>
  <c r="P126" i="1"/>
  <c r="P128" i="1"/>
  <c r="P131" i="1"/>
  <c r="P134" i="1"/>
  <c r="P136" i="1"/>
  <c r="P141" i="1"/>
  <c r="P149" i="1"/>
  <c r="P154" i="1"/>
  <c r="P156" i="1"/>
  <c r="P159" i="1"/>
  <c r="P164" i="1"/>
  <c r="P167" i="1"/>
  <c r="P172" i="1"/>
  <c r="P175" i="1"/>
  <c r="P180" i="1"/>
  <c r="P183" i="1"/>
  <c r="P188" i="1"/>
  <c r="P191" i="1"/>
  <c r="P196" i="1"/>
  <c r="P199" i="1"/>
  <c r="P204" i="1"/>
  <c r="P207" i="1"/>
  <c r="P210" i="1"/>
  <c r="P212" i="1"/>
  <c r="P217" i="1"/>
  <c r="P219" i="1"/>
  <c r="P222" i="1"/>
  <c r="P224" i="1"/>
  <c r="P227" i="1"/>
  <c r="P234" i="1"/>
  <c r="P236" i="1"/>
  <c r="P239" i="1"/>
  <c r="P242" i="1"/>
  <c r="P244" i="1"/>
  <c r="P10" i="1"/>
  <c r="P20" i="1"/>
  <c r="P26" i="1"/>
  <c r="P36" i="1"/>
  <c r="P46" i="1"/>
  <c r="P51" i="1"/>
  <c r="P56" i="1"/>
  <c r="P62" i="1"/>
  <c r="P67" i="1"/>
  <c r="P71" i="1"/>
  <c r="P76" i="1"/>
  <c r="P80" i="1"/>
  <c r="P86" i="1"/>
  <c r="P90" i="1"/>
  <c r="P97" i="1"/>
  <c r="P101" i="1"/>
  <c r="P112" i="1"/>
  <c r="P115" i="1"/>
  <c r="P122" i="1"/>
  <c r="P125" i="1"/>
  <c r="P135" i="1"/>
  <c r="P138" i="1"/>
  <c r="P142" i="1"/>
  <c r="P145" i="1"/>
  <c r="P148" i="1"/>
  <c r="P152" i="1"/>
  <c r="P155" i="1"/>
  <c r="P162" i="1"/>
  <c r="P166" i="1"/>
  <c r="P169" i="1"/>
  <c r="P173" i="1"/>
  <c r="P176" i="1"/>
  <c r="P187" i="1"/>
  <c r="P194" i="1"/>
  <c r="P198" i="1"/>
  <c r="P201" i="1"/>
  <c r="P205" i="1"/>
  <c r="P208" i="1"/>
  <c r="P215" i="1"/>
  <c r="P218" i="1"/>
  <c r="P221" i="1"/>
  <c r="P225" i="1"/>
  <c r="P228" i="1"/>
  <c r="P231" i="1"/>
  <c r="P238" i="1"/>
  <c r="P241" i="1"/>
  <c r="P245" i="1"/>
  <c r="P247" i="1"/>
  <c r="P250" i="1"/>
  <c r="P252" i="1"/>
  <c r="P255" i="1"/>
  <c r="P258" i="1"/>
  <c r="P260" i="1"/>
  <c r="P263" i="1"/>
  <c r="P266" i="1"/>
  <c r="P268" i="1"/>
  <c r="P271" i="1"/>
  <c r="P274" i="1"/>
  <c r="P276" i="1"/>
  <c r="P279" i="1"/>
  <c r="P282" i="1"/>
  <c r="P284" i="1"/>
  <c r="P289" i="1"/>
  <c r="P291" i="1"/>
  <c r="P294" i="1"/>
  <c r="P301" i="1"/>
  <c r="P303" i="1"/>
  <c r="P308" i="1"/>
  <c r="P313" i="1"/>
  <c r="P315" i="1"/>
  <c r="P320" i="1"/>
  <c r="P322" i="1"/>
  <c r="P325" i="1"/>
  <c r="P327" i="1"/>
  <c r="P330" i="1"/>
  <c r="P337" i="1"/>
  <c r="P339" i="1"/>
  <c r="P342" i="1"/>
  <c r="P345" i="1"/>
  <c r="P347" i="1"/>
  <c r="P352" i="1"/>
  <c r="P354" i="1"/>
  <c r="P357" i="1"/>
  <c r="P359" i="1"/>
  <c r="P362" i="1"/>
  <c r="P369" i="1"/>
  <c r="P371" i="1"/>
  <c r="P374" i="1"/>
  <c r="P377" i="1"/>
  <c r="P379" i="1"/>
  <c r="P384" i="1"/>
  <c r="P386" i="1"/>
  <c r="P389" i="1"/>
  <c r="P391" i="1"/>
  <c r="P394" i="1"/>
  <c r="P401" i="1"/>
  <c r="P403" i="1"/>
  <c r="P406" i="1"/>
  <c r="P409" i="1"/>
  <c r="P411" i="1"/>
  <c r="P416" i="1"/>
  <c r="P418" i="1"/>
  <c r="P421" i="1"/>
  <c r="P423" i="1"/>
  <c r="P426" i="1"/>
  <c r="P433" i="1"/>
  <c r="P435" i="1"/>
  <c r="P438" i="1"/>
  <c r="P441" i="1"/>
  <c r="P443" i="1"/>
  <c r="P448" i="1"/>
  <c r="P450" i="1"/>
  <c r="P453" i="1"/>
  <c r="P455" i="1"/>
  <c r="P458" i="1"/>
  <c r="P463" i="1"/>
  <c r="P466" i="1"/>
  <c r="P471" i="1"/>
  <c r="P474" i="1"/>
  <c r="P479" i="1"/>
  <c r="P482" i="1"/>
  <c r="P487" i="1"/>
  <c r="P490" i="1"/>
  <c r="P495" i="1"/>
  <c r="P511" i="1"/>
  <c r="P514" i="1"/>
  <c r="P519" i="1"/>
  <c r="P779" i="1"/>
  <c r="P777" i="1"/>
  <c r="P770" i="1"/>
  <c r="P768" i="1"/>
  <c r="P763" i="1"/>
  <c r="P761" i="1"/>
  <c r="P754" i="1"/>
  <c r="P752" i="1"/>
  <c r="P749" i="1"/>
  <c r="P747" i="1"/>
  <c r="P744" i="1"/>
  <c r="P741" i="1"/>
  <c r="P739" i="1"/>
  <c r="P736" i="1"/>
  <c r="P733" i="1"/>
  <c r="P731" i="1"/>
  <c r="P728" i="1"/>
  <c r="P725" i="1"/>
  <c r="P723" i="1"/>
  <c r="P720" i="1"/>
  <c r="P717" i="1"/>
  <c r="P715" i="1"/>
  <c r="P712" i="1"/>
  <c r="P709" i="1"/>
  <c r="P707" i="1"/>
  <c r="P704" i="1"/>
  <c r="P702" i="1"/>
  <c r="P697" i="1"/>
  <c r="P695" i="1"/>
  <c r="P690" i="1"/>
  <c r="P685" i="1"/>
  <c r="P683" i="1"/>
  <c r="P676" i="1"/>
  <c r="P674" i="1"/>
  <c r="P669" i="1"/>
  <c r="P667" i="1"/>
  <c r="P660" i="1"/>
  <c r="P658" i="1"/>
  <c r="P653" i="1"/>
  <c r="P651" i="1"/>
  <c r="P644" i="1"/>
  <c r="P642" i="1"/>
  <c r="P637" i="1"/>
  <c r="P635" i="1"/>
  <c r="P628" i="1"/>
  <c r="P626" i="1"/>
  <c r="P621" i="1"/>
  <c r="P619" i="1"/>
  <c r="P612" i="1"/>
  <c r="P610" i="1"/>
  <c r="P605" i="1"/>
  <c r="P603" i="1"/>
  <c r="P596" i="1"/>
  <c r="P594" i="1"/>
  <c r="P589" i="1"/>
  <c r="P587" i="1"/>
  <c r="P577" i="1"/>
  <c r="P569" i="1"/>
  <c r="P561" i="1"/>
  <c r="P553" i="1"/>
  <c r="P545" i="1"/>
  <c r="P534" i="1"/>
  <c r="P526" i="1"/>
  <c r="P517" i="1"/>
  <c r="P513" i="1"/>
  <c r="P494" i="1"/>
  <c r="P483" i="1"/>
  <c r="P480" i="1"/>
  <c r="P476" i="1"/>
  <c r="P473" i="1"/>
  <c r="P469" i="1"/>
  <c r="P462" i="1"/>
  <c r="P451" i="1"/>
  <c r="P445" i="1"/>
  <c r="P442" i="1"/>
  <c r="P432" i="1"/>
  <c r="P429" i="1"/>
  <c r="P422" i="1"/>
  <c r="P415" i="1"/>
  <c r="P402" i="1"/>
  <c r="P399" i="1"/>
  <c r="P396" i="1"/>
  <c r="P393" i="1"/>
  <c r="P380" i="1"/>
  <c r="P376" i="1"/>
  <c r="P373" i="1"/>
  <c r="P366" i="1"/>
  <c r="P363" i="1"/>
  <c r="P360" i="1"/>
  <c r="P356" i="1"/>
  <c r="P353" i="1"/>
  <c r="P350" i="1"/>
  <c r="P343" i="1"/>
  <c r="P340" i="1"/>
  <c r="P323" i="1"/>
  <c r="P317" i="1"/>
  <c r="P314" i="1"/>
  <c r="P311" i="1"/>
  <c r="P307" i="1"/>
  <c r="P298" i="1"/>
  <c r="P295" i="1"/>
  <c r="P292" i="1"/>
  <c r="P278" i="1"/>
  <c r="P275" i="1"/>
  <c r="P264" i="1"/>
  <c r="P261" i="1"/>
  <c r="P257" i="1"/>
  <c r="P243" i="1"/>
  <c r="P230" i="1"/>
  <c r="P226" i="1"/>
  <c r="P220" i="1"/>
  <c r="P216" i="1"/>
  <c r="P213" i="1"/>
  <c r="P203" i="1"/>
  <c r="P193" i="1"/>
  <c r="P189" i="1"/>
  <c r="P184" i="1"/>
  <c r="P179" i="1"/>
  <c r="P170" i="1"/>
  <c r="P165" i="1"/>
  <c r="P160" i="1"/>
  <c r="P151" i="1"/>
  <c r="P147" i="1"/>
  <c r="P133" i="1"/>
  <c r="P129" i="1"/>
  <c r="P124" i="1"/>
  <c r="P120" i="1"/>
  <c r="P110" i="1"/>
  <c r="P106" i="1"/>
  <c r="P88" i="1"/>
  <c r="P74" i="1"/>
  <c r="P54" i="1"/>
  <c r="P47" i="1"/>
  <c r="P40" i="1"/>
  <c r="P34" i="1"/>
  <c r="P12" i="1"/>
  <c r="P7" i="1"/>
  <c r="P4" i="1"/>
  <c r="F5" i="48"/>
  <c r="E10" i="48"/>
  <c r="F9" i="48" s="1"/>
  <c r="P85" i="1"/>
  <c r="P81" i="1"/>
  <c r="P77" i="1"/>
  <c r="P73" i="1"/>
  <c r="P69" i="1"/>
  <c r="P65" i="1"/>
  <c r="P61" i="1"/>
  <c r="P57" i="1"/>
  <c r="P53" i="1"/>
  <c r="P49" i="1"/>
  <c r="P45" i="1"/>
  <c r="P41" i="1"/>
  <c r="P37" i="1"/>
  <c r="P33" i="1"/>
  <c r="P29" i="1"/>
  <c r="P25" i="1"/>
  <c r="P21" i="1"/>
  <c r="P17" i="1"/>
  <c r="P13" i="1"/>
  <c r="P9" i="1"/>
  <c r="F6" i="48" l="1"/>
  <c r="F4" i="48"/>
  <c r="F10" i="48" s="1"/>
  <c r="F7" i="48"/>
  <c r="F8"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 authorId="0" shapeId="0" xr:uid="{F1444343-E06B-4A5A-97A0-ECFA1D65791D}">
      <text>
        <r>
          <rPr>
            <b/>
            <sz val="10"/>
            <color indexed="8"/>
            <rFont val="Tahoma"/>
            <family val="2"/>
          </rPr>
          <t>(dialihkan ke PT. Elanco Animal Health Indonesia):</t>
        </r>
        <r>
          <rPr>
            <sz val="10"/>
            <color indexed="8"/>
            <rFont val="Tahoma"/>
            <family val="2"/>
          </rPr>
          <t xml:space="preserve">
</t>
        </r>
      </text>
    </comment>
    <comment ref="C54" authorId="0" shapeId="0" xr:uid="{DE62F1E7-E072-4964-92D5-220C6277D7E0}">
      <text>
        <r>
          <rPr>
            <b/>
            <sz val="10"/>
            <color indexed="8"/>
            <rFont val="Tahoma"/>
            <family val="2"/>
          </rPr>
          <t>(dialihkan ke PT. Rajawali Mitra Pakanindo per 19 Agt 2020)</t>
        </r>
      </text>
    </comment>
    <comment ref="C75" authorId="0" shapeId="0" xr:uid="{03C1620D-FFAD-47AA-A50D-EEE5F5E03169}">
      <text>
        <r>
          <rPr>
            <b/>
            <sz val="10"/>
            <color indexed="8"/>
            <rFont val="Tahoma"/>
            <family val="2"/>
          </rPr>
          <t>(dialihkan ke PT. DSM Nutritional Products Manufacturing Indonesia per tgl 23 Desember 2021)</t>
        </r>
      </text>
    </comment>
    <comment ref="C120" authorId="0" shapeId="0" xr:uid="{F4F22B5B-8E7D-4F17-A7B9-EA7266FA9F83}">
      <text>
        <r>
          <rPr>
            <b/>
            <sz val="10"/>
            <color indexed="8"/>
            <rFont val="Tahoma"/>
            <family val="2"/>
          </rPr>
          <t>(dialihkan ke PT. Rajawali Mitra Pakanindo per 19 Agt 2020)</t>
        </r>
      </text>
    </comment>
    <comment ref="C136" authorId="0" shapeId="0" xr:uid="{9E60241D-45BE-4956-9653-6A72023B23E9}">
      <text>
        <r>
          <rPr>
            <b/>
            <sz val="10"/>
            <color indexed="8"/>
            <rFont val="Tahoma"/>
            <family val="2"/>
          </rPr>
          <t>(dialihkan ke PT. Rajawali Mitra Pakanindo per 19 Agt 2020)</t>
        </r>
      </text>
    </comment>
    <comment ref="C187" authorId="0" shapeId="0" xr:uid="{72E10510-BEAE-4E5E-9458-F74996091EB5}">
      <text>
        <r>
          <rPr>
            <b/>
            <sz val="10"/>
            <color indexed="8"/>
            <rFont val="Tahoma"/>
            <family val="2"/>
          </rPr>
          <t>(dialihkan ke PT. Elanco Animal Health Indonesia)</t>
        </r>
      </text>
    </comment>
    <comment ref="C263" authorId="0" shapeId="0" xr:uid="{02AA6CC0-1FAE-451F-A634-FF6374B1F422}">
      <text>
        <r>
          <rPr>
            <b/>
            <sz val="10"/>
            <color indexed="8"/>
            <rFont val="Tahoma"/>
            <family val="2"/>
          </rPr>
          <t>(per 18 Januari 2021 dialihkan ke PT. Agroveta Husada Dharma)</t>
        </r>
      </text>
    </comment>
    <comment ref="C289" authorId="0" shapeId="0" xr:uid="{7E275571-653B-4C32-9216-AB98EA2D7FAD}">
      <text>
        <r>
          <rPr>
            <b/>
            <sz val="10"/>
            <color indexed="8"/>
            <rFont val="Tahoma"/>
            <family val="2"/>
          </rPr>
          <t xml:space="preserve">PT. Megasetia Agung Kimia (pemilik nomor registrasi)
</t>
        </r>
        <r>
          <rPr>
            <b/>
            <sz val="10"/>
            <color indexed="8"/>
            <rFont val="Tahoma"/>
            <family val="2"/>
          </rPr>
          <t xml:space="preserve">
</t>
        </r>
        <r>
          <rPr>
            <b/>
            <sz val="10"/>
            <color indexed="8"/>
            <rFont val="Tahoma"/>
            <family val="2"/>
          </rPr>
          <t>PT. Behn Meyer Chemicals (importir kemasan 1 &amp; 5 kg), PT. Central Pertiwi Bahari (importir kemasan 10 kg)</t>
        </r>
      </text>
    </comment>
    <comment ref="C357" authorId="0" shapeId="0" xr:uid="{55EEB921-B8BF-46D5-A098-E06EA72D0795}">
      <text>
        <r>
          <rPr>
            <b/>
            <sz val="10"/>
            <color indexed="8"/>
            <rFont val="Tahoma"/>
            <family val="2"/>
          </rPr>
          <t>(per 18 Januari 2021 dialihkan ke PT. Agroveta Husada Dharma)</t>
        </r>
      </text>
    </comment>
    <comment ref="C398" authorId="0" shapeId="0" xr:uid="{B39EE278-6725-4A0A-A478-731BBA759E8A}">
      <text>
        <r>
          <rPr>
            <b/>
            <sz val="10"/>
            <color indexed="8"/>
            <rFont val="Tahoma"/>
            <family val="2"/>
          </rPr>
          <t>(dialihkan ke PT. Rajawali Mitra Pakanindo per 19 Agt 2020)</t>
        </r>
      </text>
    </comment>
    <comment ref="C409" authorId="0" shapeId="0" xr:uid="{90128ABE-CD8E-4CC0-888B-04CCF42F254E}">
      <text>
        <r>
          <rPr>
            <b/>
            <sz val="10"/>
            <color indexed="8"/>
            <rFont val="Tahoma"/>
            <family val="2"/>
          </rPr>
          <t>(dialihkan ke PT. Elanco Animal Health Indonesia)</t>
        </r>
      </text>
    </comment>
    <comment ref="C449" authorId="0" shapeId="0" xr:uid="{4BCAA0E9-A4CC-4512-A1CF-1BEE00015841}">
      <text>
        <r>
          <rPr>
            <b/>
            <sz val="10"/>
            <color indexed="8"/>
            <rFont val="Tahoma"/>
            <family val="2"/>
          </rPr>
          <t>(per 18 Januari 2021 dialihkan ke PT. Agroveta Husada Dharma)</t>
        </r>
      </text>
    </comment>
    <comment ref="B468" authorId="0" shapeId="0" xr:uid="{4F375280-60A7-48A1-A0C7-7698EE8FFB3E}">
      <text>
        <r>
          <rPr>
            <b/>
            <sz val="10"/>
            <color indexed="8"/>
            <rFont val="Tahoma"/>
            <family val="2"/>
          </rPr>
          <t xml:space="preserve">(Aquacell Vita Fish berubah merk sejak 24 Oktober 2022)  </t>
        </r>
      </text>
    </comment>
    <comment ref="C472" authorId="0" shapeId="0" xr:uid="{870449B5-3D10-49EC-B235-BE26A9511C41}">
      <text>
        <r>
          <rPr>
            <b/>
            <sz val="10"/>
            <color indexed="8"/>
            <rFont val="Tahoma"/>
            <family val="2"/>
          </rPr>
          <t>(dialihkan ke PT. DSM Nutritional Products Manufacturing Indonesia per tgl 23 Desember 2021)</t>
        </r>
      </text>
    </comment>
    <comment ref="C487" authorId="0" shapeId="0" xr:uid="{73A72912-A30F-485B-B3BA-828B45A1A0B4}">
      <text>
        <r>
          <rPr>
            <b/>
            <sz val="10"/>
            <color indexed="8"/>
            <rFont val="Tahoma"/>
            <family val="2"/>
          </rPr>
          <t>(per 18 Januari 2021 dialihkan ke PT. Agroveta Husada Dharma)</t>
        </r>
      </text>
    </comment>
    <comment ref="B489" authorId="0" shapeId="0" xr:uid="{DCED0A1B-C3C9-4249-927E-2E85FAC99865}">
      <text>
        <r>
          <rPr>
            <b/>
            <sz val="10"/>
            <color indexed="8"/>
            <rFont val="Tahoma"/>
            <family val="2"/>
          </rPr>
          <t xml:space="preserve">(Aquacell TM Fish berubah merk sejak tanggal 24 Oktober 2022)  </t>
        </r>
      </text>
    </comment>
    <comment ref="C517" authorId="0" shapeId="0" xr:uid="{B775AE6E-A4C7-4372-93D4-9B6D84D3F415}">
      <text>
        <r>
          <rPr>
            <b/>
            <sz val="10"/>
            <color indexed="8"/>
            <rFont val="Tahoma"/>
            <family val="2"/>
          </rPr>
          <t>(dialihkan ke PT. DSM Nutritional Products Manufacturing Indonesia per tgl 23 Desember 2021)</t>
        </r>
      </text>
    </comment>
    <comment ref="C528" authorId="0" shapeId="0" xr:uid="{73459408-2196-4B6E-81C2-47039809A2EC}">
      <text>
        <r>
          <rPr>
            <b/>
            <sz val="10"/>
            <color indexed="8"/>
            <rFont val="Tahoma"/>
            <family val="2"/>
          </rPr>
          <t>(dialihkan ke PT. DSM Nutritional Products Manufacturing Indonesia per tgl 23 Desember 2021)</t>
        </r>
      </text>
    </comment>
    <comment ref="C544" authorId="0" shapeId="0" xr:uid="{5BCF7023-39E8-4A97-A34C-2B41472DA6B5}">
      <text>
        <r>
          <rPr>
            <b/>
            <sz val="10"/>
            <color indexed="8"/>
            <rFont val="Tahoma"/>
            <family val="2"/>
          </rPr>
          <t>(dialihkan ke PT. DSM Nutritional Products Manufacturing Indonesia per tgl 23 Desember 2021)</t>
        </r>
      </text>
    </comment>
    <comment ref="C545" authorId="0" shapeId="0" xr:uid="{3DAE63E0-A296-4520-B212-78A1C4205639}">
      <text>
        <r>
          <rPr>
            <b/>
            <sz val="10"/>
            <color indexed="8"/>
            <rFont val="Tahoma"/>
            <family val="2"/>
          </rPr>
          <t>(per 18 Januari 2021 dialihkan ke PT. Agroveta Husada Dharma)</t>
        </r>
      </text>
    </comment>
    <comment ref="C548" authorId="0" shapeId="0" xr:uid="{CD3C973F-D1C7-400A-81B8-E9E5D75EF5D2}">
      <text>
        <r>
          <rPr>
            <b/>
            <sz val="10"/>
            <color indexed="8"/>
            <rFont val="Tahoma"/>
            <family val="2"/>
          </rPr>
          <t>(dialihkan ke PT. Rajawali Mitra Pakanindo per 19 Agt 2020)</t>
        </r>
      </text>
    </comment>
    <comment ref="C550" authorId="0" shapeId="0" xr:uid="{333C54BB-7947-49BA-9197-9C7483C7FC8E}">
      <text>
        <r>
          <rPr>
            <b/>
            <sz val="10"/>
            <color indexed="8"/>
            <rFont val="Tahoma"/>
            <family val="2"/>
          </rPr>
          <t>(dialihkan ke PT. DSM Nutritional Products Manufacturing Indonesia per tgl 23 Desember 2021)</t>
        </r>
      </text>
    </comment>
    <comment ref="C551" authorId="0" shapeId="0" xr:uid="{4B0C920E-3FFB-4CC0-B2B8-E054A3AC2A95}">
      <text>
        <r>
          <rPr>
            <b/>
            <sz val="10"/>
            <color indexed="8"/>
            <rFont val="Tahoma"/>
            <family val="2"/>
          </rPr>
          <t>(dialihkan ke PT. DSM Nutritional Products Manufacturing Indonesia per tgl 23 Desember 2021)</t>
        </r>
      </text>
    </comment>
    <comment ref="C555" authorId="0" shapeId="0" xr:uid="{FB0B7B64-AE57-485E-BF74-B474221E2BF7}">
      <text>
        <r>
          <rPr>
            <b/>
            <sz val="10"/>
            <color indexed="8"/>
            <rFont val="Tahoma"/>
            <family val="2"/>
          </rPr>
          <t>(dialihkan ke PT. Elanco Animal Health Indonesia)</t>
        </r>
      </text>
    </comment>
    <comment ref="C570" authorId="0" shapeId="0" xr:uid="{54AE1744-9CE3-46F1-983C-9FB9064806A0}">
      <text>
        <r>
          <rPr>
            <b/>
            <sz val="10"/>
            <color indexed="8"/>
            <rFont val="Tahoma"/>
            <family val="2"/>
          </rPr>
          <t>(dialihkan ke PT. DSM Nutritional Products Manufacturing Indonesia per tgl 23 Desember 2021)</t>
        </r>
      </text>
    </comment>
    <comment ref="C571" authorId="0" shapeId="0" xr:uid="{9526E83F-4AC7-4D36-A6FD-3DE50AFAC117}">
      <text>
        <r>
          <rPr>
            <b/>
            <sz val="10"/>
            <color indexed="8"/>
            <rFont val="Tahoma"/>
            <family val="2"/>
          </rPr>
          <t>(dialihkan ke PT. DSM Nutritional Products Manufacturing Indonesia per tgl 23 Desember 2021)</t>
        </r>
      </text>
    </comment>
    <comment ref="C583" authorId="0" shapeId="0" xr:uid="{FAEF0DE4-C349-4319-89D2-C864648C6C5C}">
      <text>
        <r>
          <rPr>
            <b/>
            <sz val="10"/>
            <color indexed="8"/>
            <rFont val="Tahoma"/>
            <family val="2"/>
          </rPr>
          <t>(dialihkan ke PT. DSM Nutritional Products Manufacturing Indonesia per tgl 23 Desember 2021)</t>
        </r>
      </text>
    </comment>
    <comment ref="B596" authorId="0" shapeId="0" xr:uid="{9D18702D-41CB-4BBA-93F8-0496DE651997}">
      <text>
        <r>
          <rPr>
            <b/>
            <sz val="10"/>
            <color indexed="8"/>
            <rFont val="Tahoma"/>
            <family val="2"/>
          </rPr>
          <t xml:space="preserve">(Aquacell TM Shrimp berubah merk sejak tanggal 24 Oktober 2022)   </t>
        </r>
      </text>
    </comment>
    <comment ref="B597" authorId="0" shapeId="0" xr:uid="{4D4EAE15-F2C0-4608-8794-D594126790E3}">
      <text>
        <r>
          <rPr>
            <b/>
            <sz val="10"/>
            <color indexed="8"/>
            <rFont val="Tahoma"/>
            <family val="2"/>
          </rPr>
          <t xml:space="preserve">(Aquacell Vita Shrimp berubah merk sejak 24 Oktober 2022)   </t>
        </r>
      </text>
    </comment>
    <comment ref="C598" authorId="0" shapeId="0" xr:uid="{7BA1FDF6-27C7-43BC-9E67-0A6DB5E2CF5E}">
      <text>
        <r>
          <rPr>
            <b/>
            <sz val="10"/>
            <color indexed="8"/>
            <rFont val="Tahoma"/>
            <family val="2"/>
          </rPr>
          <t>(dialihkan ke PT. DSM Nutritional Products Manufacturing Indonesia per tgl 23 Desember 2021)</t>
        </r>
      </text>
    </comment>
    <comment ref="C639" authorId="0" shapeId="0" xr:uid="{9312E72D-B192-410A-AAE6-16829C04520E}">
      <text>
        <r>
          <rPr>
            <b/>
            <sz val="10"/>
            <color indexed="8"/>
            <rFont val="Tahoma"/>
            <family val="2"/>
          </rPr>
          <t>(dialihkan ke PT. Amlan Perdagangan Internasional)</t>
        </r>
      </text>
    </comment>
    <comment ref="C646" authorId="0" shapeId="0" xr:uid="{6F2547C5-7D74-4796-B3DD-B4F0D1C4E4E5}">
      <text>
        <r>
          <rPr>
            <b/>
            <sz val="10"/>
            <color indexed="8"/>
            <rFont val="Tahoma"/>
            <family val="2"/>
          </rPr>
          <t>(dialihkan ke PT. Rajawali Mitra Pakanindo per 19 Agt 2020)</t>
        </r>
      </text>
    </comment>
    <comment ref="C650" authorId="0" shapeId="0" xr:uid="{CFE7A2C2-446A-408D-9945-D5B8FAE2F44C}">
      <text>
        <r>
          <rPr>
            <b/>
            <sz val="10"/>
            <color indexed="8"/>
            <rFont val="Tahoma"/>
            <family val="2"/>
          </rPr>
          <t>(Tahun 2020 dialihkan ke PT. Guyovital)</t>
        </r>
      </text>
    </comment>
    <comment ref="C662" authorId="0" shapeId="0" xr:uid="{216F0570-E0C5-4988-B9F2-EAA3801ACFB3}">
      <text>
        <r>
          <rPr>
            <b/>
            <sz val="10"/>
            <color indexed="8"/>
            <rFont val="Tahoma"/>
            <family val="2"/>
          </rPr>
          <t>(dialihkan ke PT. Rajawali Mitra Pakanindo per 19 Agt 2020)</t>
        </r>
      </text>
    </comment>
    <comment ref="C663" authorId="0" shapeId="0" xr:uid="{377E2E01-48CB-40AB-93F0-25094D8BCBDE}">
      <text>
        <r>
          <rPr>
            <b/>
            <sz val="10"/>
            <color indexed="8"/>
            <rFont val="Tahoma"/>
            <family val="2"/>
          </rPr>
          <t>(dialihkan ke PT. DSM Nutritional Products Manufacturing Indonesia per tgl 23 Desember 2021)</t>
        </r>
      </text>
    </comment>
    <comment ref="C685" authorId="0" shapeId="0" xr:uid="{AF713E24-A506-4503-9405-BB1FEF8BC897}">
      <text>
        <r>
          <rPr>
            <b/>
            <sz val="10"/>
            <color indexed="8"/>
            <rFont val="Tahoma"/>
            <family val="2"/>
          </rPr>
          <t>(dialihkan ke PT. Rajawali Mitra Pakanindo per 19 Agt 2020)</t>
        </r>
      </text>
    </comment>
    <comment ref="C699" authorId="0" shapeId="0" xr:uid="{3266C598-D21D-4785-A58A-DB74DC18E2AA}">
      <text>
        <r>
          <rPr>
            <b/>
            <sz val="10"/>
            <color indexed="8"/>
            <rFont val="Tahoma"/>
            <family val="2"/>
          </rPr>
          <t>Dialihkan dari PT. PT. TobbSales Indonesia (per 21 Februari 2019)</t>
        </r>
      </text>
    </comment>
    <comment ref="C700" authorId="0" shapeId="0" xr:uid="{FDFF6EB1-5EA9-495C-AF27-75A71ED3147E}">
      <text>
        <r>
          <rPr>
            <b/>
            <sz val="10"/>
            <color indexed="8"/>
            <rFont val="Tahoma"/>
            <family val="2"/>
          </rPr>
          <t>dialihkan dari PT. Tobbsales Indonesia (per 21 Februari 2019)</t>
        </r>
      </text>
    </comment>
    <comment ref="C711" authorId="0" shapeId="0" xr:uid="{AA406166-2C1F-41DC-9D4F-84624709893A}">
      <text>
        <r>
          <rPr>
            <b/>
            <sz val="10"/>
            <color indexed="8"/>
            <rFont val="Tahoma"/>
            <family val="2"/>
          </rPr>
          <t>(dialihkan ke PT. Rajawali Mitra Pakanindo per 19 Agt 2020)</t>
        </r>
      </text>
    </comment>
    <comment ref="C717" authorId="0" shapeId="0" xr:uid="{84B79385-F15F-447E-BB8A-A1B02573A447}">
      <text>
        <r>
          <rPr>
            <b/>
            <sz val="10"/>
            <color indexed="8"/>
            <rFont val="Tahoma"/>
            <family val="2"/>
          </rPr>
          <t>dialihkan ke PT. Sinar Hidup Satwa (per 16 November 2020)</t>
        </r>
      </text>
    </comment>
  </commentList>
</comments>
</file>

<file path=xl/sharedStrings.xml><?xml version="1.0" encoding="utf-8"?>
<sst xmlns="http://schemas.openxmlformats.org/spreadsheetml/2006/main" count="12924" uniqueCount="4360">
  <si>
    <t>Premiks</t>
  </si>
  <si>
    <t>AQUABITE S</t>
  </si>
  <si>
    <t>OMEGA PROTEIN</t>
  </si>
  <si>
    <t>Probiotik</t>
  </si>
  <si>
    <t>M - BACTO</t>
  </si>
  <si>
    <t>BI KLIN</t>
  </si>
  <si>
    <t>PB - 2</t>
  </si>
  <si>
    <t>MINA PS</t>
  </si>
  <si>
    <t>SUPER PS</t>
  </si>
  <si>
    <t>SUPER NB</t>
  </si>
  <si>
    <t>Farmasetik</t>
  </si>
  <si>
    <t>DESTAN AQUATIC</t>
  </si>
  <si>
    <t>FUMISID AQUATIC</t>
  </si>
  <si>
    <t>EPIBAL-300</t>
  </si>
  <si>
    <t>EPIFEED-MBF</t>
  </si>
  <si>
    <t>C-SAN AQUATIC</t>
  </si>
  <si>
    <t>EPIBAL-500</t>
  </si>
  <si>
    <t>IQ 2000 WSSV</t>
  </si>
  <si>
    <t>IQ 2000 TSV</t>
  </si>
  <si>
    <t>IQ 2000 IHHNV</t>
  </si>
  <si>
    <t>VANNAGEN</t>
  </si>
  <si>
    <t>QUAT-A.MONE</t>
  </si>
  <si>
    <t>BIODIN 200</t>
  </si>
  <si>
    <t>LODAN</t>
  </si>
  <si>
    <t>URSAL PELET</t>
  </si>
  <si>
    <t>HERAX</t>
  </si>
  <si>
    <t>WELL OXYGEN Aquatic</t>
  </si>
  <si>
    <t>Epifeed-LHF 3</t>
  </si>
  <si>
    <t>VETREGARD</t>
  </si>
  <si>
    <t>LION STAR</t>
  </si>
  <si>
    <t>EPILITE A-Z</t>
  </si>
  <si>
    <t>EPILITE A-M</t>
  </si>
  <si>
    <t>EPILITE A-PL</t>
  </si>
  <si>
    <t>Lansy - Shrimp Spirulina +</t>
  </si>
  <si>
    <t xml:space="preserve">Essen - CE </t>
  </si>
  <si>
    <t>Biobacteri Type I</t>
  </si>
  <si>
    <t>Biobacteri Type II</t>
  </si>
  <si>
    <t>Bio PS</t>
  </si>
  <si>
    <t>Pyricopp</t>
  </si>
  <si>
    <t>Super fish</t>
  </si>
  <si>
    <t>Fantai Shrimp Flake</t>
  </si>
  <si>
    <t>Desta-San Aquatic</t>
  </si>
  <si>
    <t>Glutanol Aquatic</t>
  </si>
  <si>
    <t>SKELON</t>
  </si>
  <si>
    <t xml:space="preserve">JUVIT - P </t>
  </si>
  <si>
    <t>PRO-TECT</t>
  </si>
  <si>
    <t>THIONIL</t>
  </si>
  <si>
    <t>SMS Migro Tambak</t>
  </si>
  <si>
    <t>SMS Migro Tambak Suplemen</t>
  </si>
  <si>
    <t>IHHNV PCR Detection Kit</t>
  </si>
  <si>
    <t>Neo C - San Aquatic</t>
  </si>
  <si>
    <t>AG 175</t>
  </si>
  <si>
    <t>AMNOVIT</t>
  </si>
  <si>
    <t xml:space="preserve">Geno - Ala </t>
  </si>
  <si>
    <t>EX - AM</t>
  </si>
  <si>
    <t>WSSV PCR Detection Kit</t>
  </si>
  <si>
    <t>Nugen TSV PCR Detection Kit</t>
  </si>
  <si>
    <t>Probiont M1</t>
  </si>
  <si>
    <t>Tea Seed Meal</t>
  </si>
  <si>
    <t>Calamarasa</t>
  </si>
  <si>
    <t>Crustaxyl</t>
  </si>
  <si>
    <t>Q100</t>
  </si>
  <si>
    <t>Q100 Plus</t>
  </si>
  <si>
    <t>T 65 Sea</t>
  </si>
  <si>
    <t>T 65 Plus</t>
  </si>
  <si>
    <t>T 40</t>
  </si>
  <si>
    <t>PEX</t>
  </si>
  <si>
    <t>PEX B2</t>
  </si>
  <si>
    <t>PondDtox</t>
  </si>
  <si>
    <t>PondProtect</t>
  </si>
  <si>
    <t>Elisa kit CAP</t>
  </si>
  <si>
    <t>Elisa kit AMOZ</t>
  </si>
  <si>
    <t>Elisa kit AOZ</t>
  </si>
  <si>
    <t>K.C-C</t>
  </si>
  <si>
    <t>Proboost</t>
  </si>
  <si>
    <t>Nugen IMNV PCR Detection Kit</t>
  </si>
  <si>
    <t>Lifejacket - T for Aquaculture</t>
  </si>
  <si>
    <t>KV3</t>
  </si>
  <si>
    <t>CJ Protide</t>
  </si>
  <si>
    <t xml:space="preserve">Premix For Fish Feed </t>
  </si>
  <si>
    <t xml:space="preserve">Premix For Shrimp Feed </t>
  </si>
  <si>
    <t>AquaStar Growout</t>
  </si>
  <si>
    <t>Petrofish</t>
  </si>
  <si>
    <t>Boster Blue Copper</t>
  </si>
  <si>
    <t>Boster Primadin Liquid</t>
  </si>
  <si>
    <t>Boster Manstap</t>
  </si>
  <si>
    <t>Boster Progol</t>
  </si>
  <si>
    <t>Boster Stress Off</t>
  </si>
  <si>
    <t>Fubon (Yeast Cell Wall)</t>
  </si>
  <si>
    <t>Himmvac Agilban S-Plus</t>
  </si>
  <si>
    <t>Aquavac Strep Sa</t>
  </si>
  <si>
    <t>Vannapro</t>
  </si>
  <si>
    <t>Hygisoft</t>
  </si>
  <si>
    <t>MHA SP</t>
  </si>
  <si>
    <t>Stable - C Aquatic</t>
  </si>
  <si>
    <t>Antigermen Forte Aquatic</t>
  </si>
  <si>
    <t>Phoslock</t>
  </si>
  <si>
    <t>Pro - Z</t>
  </si>
  <si>
    <t>Nutrimin FM518 Fish Mineral Premix</t>
  </si>
  <si>
    <t xml:space="preserve">Prosatu - P </t>
  </si>
  <si>
    <t>EM 4 Untuk Perikanan dan Tambak</t>
  </si>
  <si>
    <t>Germ Free</t>
  </si>
  <si>
    <t>Aquagest OMF</t>
  </si>
  <si>
    <t>Aquagest S</t>
  </si>
  <si>
    <t>IQ Plus WSSV Kit</t>
  </si>
  <si>
    <t>IQ Plus IMNV Kit</t>
  </si>
  <si>
    <t>Epizym PST</t>
  </si>
  <si>
    <t>PRO-GUT # 1 Aquatic</t>
  </si>
  <si>
    <t>Boster Protec Plus</t>
  </si>
  <si>
    <t>Boster Khalproos</t>
  </si>
  <si>
    <t>Boster Planktop</t>
  </si>
  <si>
    <t>Boster Grotop</t>
  </si>
  <si>
    <t>Boster Premix Aquavita</t>
  </si>
  <si>
    <t>Boster Amino Liquid</t>
  </si>
  <si>
    <t>Caprivac Aero-L</t>
  </si>
  <si>
    <t>Hydrovac</t>
  </si>
  <si>
    <t>Caprivac Vibrio</t>
  </si>
  <si>
    <t>Caprivac Aero</t>
  </si>
  <si>
    <t>Mintrex Cu</t>
  </si>
  <si>
    <t>Mintrex Zn</t>
  </si>
  <si>
    <t>Epicin D</t>
  </si>
  <si>
    <t>Vitalink VP 50180</t>
  </si>
  <si>
    <t>Activate DA</t>
  </si>
  <si>
    <t>Aquate Defender</t>
  </si>
  <si>
    <t>StreptoVac</t>
  </si>
  <si>
    <t xml:space="preserve">Aquate Defender Farm Pak </t>
  </si>
  <si>
    <t>Acidomix AFG</t>
  </si>
  <si>
    <t>FytoGro</t>
  </si>
  <si>
    <t>NitroGro</t>
  </si>
  <si>
    <t>SS-99</t>
  </si>
  <si>
    <t>Levabon Aquagrow E</t>
  </si>
  <si>
    <t>Aquaform</t>
  </si>
  <si>
    <t xml:space="preserve">DL-Methionine for Aquaculture </t>
  </si>
  <si>
    <t>PT. Evonik Indonesia</t>
  </si>
  <si>
    <t>Power Lac</t>
  </si>
  <si>
    <t>PT. Harvest Ariake Indonesia</t>
  </si>
  <si>
    <t>Prima Premiks</t>
  </si>
  <si>
    <t>PT. Central Proteina Prima</t>
  </si>
  <si>
    <t>Hitavit Aquatic</t>
  </si>
  <si>
    <t>PT. Issu Medika Veterindo</t>
  </si>
  <si>
    <t>PT. Kemin Indonesia</t>
  </si>
  <si>
    <t>PT. Blue Sky Biotech</t>
  </si>
  <si>
    <t xml:space="preserve">Proterra </t>
  </si>
  <si>
    <t>Vitamin C 90%</t>
  </si>
  <si>
    <t>PT. Biotek Saranatama</t>
  </si>
  <si>
    <t>Azomite</t>
  </si>
  <si>
    <t>PT. Behn Meyer Chemicals</t>
  </si>
  <si>
    <t>Hylises</t>
  </si>
  <si>
    <t>Immunowall</t>
  </si>
  <si>
    <t>Next Enhance® 150</t>
  </si>
  <si>
    <t>PT. Novus International Indonesia</t>
  </si>
  <si>
    <t>Nutri Aqua</t>
  </si>
  <si>
    <t>Antizol</t>
  </si>
  <si>
    <t>Astaplus 10%</t>
  </si>
  <si>
    <t>PT. Satwa Jawa Jaya</t>
  </si>
  <si>
    <t>BactoGro</t>
  </si>
  <si>
    <t>CV. Catur Blue Aqua</t>
  </si>
  <si>
    <t>SoilGro</t>
  </si>
  <si>
    <t>Stimuler</t>
  </si>
  <si>
    <t>Fishform Plus</t>
  </si>
  <si>
    <t>PT. Novindo Agritech Hutama</t>
  </si>
  <si>
    <t>Sanolife Nutrilake</t>
  </si>
  <si>
    <t>PT. Inve Indonesia</t>
  </si>
  <si>
    <t>Baymix Latibon Aqua</t>
  </si>
  <si>
    <t>PT. Bayer Indonesia</t>
  </si>
  <si>
    <t>Sal CURB RM Liquid</t>
  </si>
  <si>
    <t>Sanocare ACE</t>
  </si>
  <si>
    <t>DV Aqua</t>
  </si>
  <si>
    <t xml:space="preserve">Sal CURB F2 Dry </t>
  </si>
  <si>
    <t>Sal CURB K2 Dry</t>
  </si>
  <si>
    <t>Viusid Aqua Powder</t>
  </si>
  <si>
    <t>Viusid Aqua Oral Solution</t>
  </si>
  <si>
    <t>Quantum Glo Y Dry</t>
  </si>
  <si>
    <t>Aqua Protect</t>
  </si>
  <si>
    <t>Vitasol Powder</t>
  </si>
  <si>
    <t>PT. Yung shin Pharmaceutical Indonesia</t>
  </si>
  <si>
    <t>PT. Anugerah Pradipta</t>
  </si>
  <si>
    <t>Calpromax</t>
  </si>
  <si>
    <t>PT. Bright International</t>
  </si>
  <si>
    <t>Eridoksin Aquatic</t>
  </si>
  <si>
    <t>PT. Sanbe Farma</t>
  </si>
  <si>
    <t>Roxine Aquatic</t>
  </si>
  <si>
    <t>ORO Glo 20 Dry</t>
  </si>
  <si>
    <t>Aquavit C Stable</t>
  </si>
  <si>
    <t xml:space="preserve">PM Poisson 0,1% </t>
  </si>
  <si>
    <t>PT. Wirifa Sakti</t>
  </si>
  <si>
    <t>Aqua Omnicide</t>
  </si>
  <si>
    <t>PT. Intervet Indonesia</t>
  </si>
  <si>
    <t>Lipidol</t>
  </si>
  <si>
    <t>PT. Trouw Nutrition Indonesia</t>
  </si>
  <si>
    <t>SP V5</t>
  </si>
  <si>
    <t>SP FV1</t>
  </si>
  <si>
    <t>PT. SHS International</t>
  </si>
  <si>
    <t>Probiu</t>
  </si>
  <si>
    <t>CV. Pradipta Paramitha</t>
  </si>
  <si>
    <t>Nitro TP</t>
  </si>
  <si>
    <t>Rhobac</t>
  </si>
  <si>
    <t>Sal CURB K2 Liquid</t>
  </si>
  <si>
    <t>Maxiplus Powder</t>
  </si>
  <si>
    <t>PT. Yung Shin Pharmaceutical Indonesia</t>
  </si>
  <si>
    <t>Bioku Fish</t>
  </si>
  <si>
    <t>PT. Indo Acidatama</t>
  </si>
  <si>
    <t>Tetra Aqua pH/KH Minus</t>
  </si>
  <si>
    <t>PT. Indonesia Pet Product</t>
  </si>
  <si>
    <t>Lipogest</t>
  </si>
  <si>
    <t>PV Poisson 0,2%</t>
  </si>
  <si>
    <t>Caforton Oral Solution</t>
  </si>
  <si>
    <t>MP 51085</t>
  </si>
  <si>
    <t>PT. Cargill Indonesia</t>
  </si>
  <si>
    <t>VP 50180</t>
  </si>
  <si>
    <t>Tetra Test KH</t>
  </si>
  <si>
    <t>PT. Nugen Bioscience Indonesia</t>
  </si>
  <si>
    <t>Minaraya</t>
  </si>
  <si>
    <t>Vitamineral  ® Aquatic</t>
  </si>
  <si>
    <t>Probiocap® Aquatic</t>
  </si>
  <si>
    <t>Finecon White Spot Syndrome Virus (WSSV) Real Time PCR Kit</t>
  </si>
  <si>
    <t>Calibrin - Z</t>
  </si>
  <si>
    <t>PT. Agri Trading Investment</t>
  </si>
  <si>
    <t>Tetra Test NH3/NH4</t>
  </si>
  <si>
    <t>JENIS SEDIAAN</t>
  </si>
  <si>
    <t>NO</t>
  </si>
  <si>
    <t>Obat Alami/Herbal</t>
  </si>
  <si>
    <t>JUMLAH</t>
  </si>
  <si>
    <t>Sanocare Pur</t>
  </si>
  <si>
    <t>B-Aquazyme</t>
  </si>
  <si>
    <t>Mintrex Mn</t>
  </si>
  <si>
    <t>PT. Surya Hidup Satwa</t>
  </si>
  <si>
    <t>CV. Bunga Tani</t>
  </si>
  <si>
    <t>CV. Bio Tirta</t>
  </si>
  <si>
    <t>PT. Pyridam Veteriner</t>
  </si>
  <si>
    <t>PT. Longmen Indo Nusantara</t>
  </si>
  <si>
    <t>CV. Harapan Abadi</t>
  </si>
  <si>
    <t>PT. Cheil Jedang Indonesia</t>
  </si>
  <si>
    <t>PT. Grobest Indomakmur</t>
  </si>
  <si>
    <t>PT. Biomin Indonesia</t>
  </si>
  <si>
    <t>PT. Indosco Dwijayasakti</t>
  </si>
  <si>
    <t>PT. Sumber Hewan</t>
  </si>
  <si>
    <t>PT. Wonderindo Pharmatama</t>
  </si>
  <si>
    <t>PT. Central Pertiwi Bahari</t>
  </si>
  <si>
    <t>PT. Chemco Prima Mandiri</t>
  </si>
  <si>
    <t>PT. Semeru Perkasa Permai</t>
  </si>
  <si>
    <t>PT. Medion Farma Jaya</t>
  </si>
  <si>
    <t>PT. Marindolab Pratama</t>
  </si>
  <si>
    <t>CV. Sri Putra Bakti</t>
  </si>
  <si>
    <t>PT. Petrokimia Kayaku</t>
  </si>
  <si>
    <t>PT. Indovetraco Makmur Abadi</t>
  </si>
  <si>
    <t>PT. Petrokimia Gresik</t>
  </si>
  <si>
    <t>PT. Central Bali Bahari</t>
  </si>
  <si>
    <t>PT. Songgolangit Persada</t>
  </si>
  <si>
    <t>PT. Akasopa Transparti</t>
  </si>
  <si>
    <t>PT. Double Bond Chemindo</t>
  </si>
  <si>
    <t>CV. Sarana Perdana Pratama</t>
  </si>
  <si>
    <t>PT. Kalbe Farma</t>
  </si>
  <si>
    <t>PT. Tienyen International</t>
  </si>
  <si>
    <t>PT. Bioplagen Indonesia</t>
  </si>
  <si>
    <t>PT. Nutricell Pacific</t>
  </si>
  <si>
    <t>NAMA PERUSAHAAN</t>
  </si>
  <si>
    <t>Boster Aquaenzym</t>
  </si>
  <si>
    <t>Boster Aquaenzym Tablet</t>
  </si>
  <si>
    <t>Boster Sel Multi</t>
  </si>
  <si>
    <t>Sano Top S</t>
  </si>
  <si>
    <t>PT. Alltech Biotechnology Indonesia</t>
  </si>
  <si>
    <t>PT. INVE INDONESIA</t>
  </si>
  <si>
    <t>PT. Biosindo Mitra Jaya</t>
  </si>
  <si>
    <t>PT. Bevos Prima Center</t>
  </si>
  <si>
    <t>Calciphos</t>
  </si>
  <si>
    <t>Fosfor, Zinc, Magnesium dan Sodium bentonite</t>
  </si>
  <si>
    <t xml:space="preserve">Aluminium (99,5%), Magnesium (100%), Sodium (80%)
</t>
  </si>
  <si>
    <t xml:space="preserve">Eucalyptol oil 1,5 ml; Oregano oil 1 ml; Thyme 2 ml
</t>
  </si>
  <si>
    <t xml:space="preserve">Protease (berasal dari papain) : 26.000 unit
</t>
  </si>
  <si>
    <t xml:space="preserve">Protease (berasal dari papain) : 13.000 unit
</t>
  </si>
  <si>
    <t>O–phenylphenol : 70 gr/kg, Glutaraldehyde (50%): 35 gr/kg</t>
  </si>
  <si>
    <t xml:space="preserve">Hydrogen Peroksida : 25 %, Asam Perasetat : 5 %
</t>
  </si>
  <si>
    <t xml:space="preserve">Vit A, Vit D3, Vit E, Vit B1, Vit B2, Vit B6, Vit B12, Biotin, Vit C, Vit K3, Calcium panthothenate, Folic acid, Niacin, Choline chloride, Betaine, Inositol, Ferrous, Copper,  Zinc, Mangan, Selenium, Iodine
</t>
  </si>
  <si>
    <t xml:space="preserve">Iron(FeSO4.H2O), Iron(Fumarate), Iron(Organic), Copper, Zinc Manganase, Cobalt, Iodine, Calcium lactate, Magnesium, Pottasium
</t>
  </si>
  <si>
    <t xml:space="preserve">Yucca schidigera extract 600 ml; Water 396,4 ml; Sodium benzoat 2,1 ml; Pottasium sorbate 1,5 ml
</t>
  </si>
  <si>
    <t>Phosporic acid 39,6 gr; Magnesium  oxide 2gr; Sodium carbonate monohydrate 2 gr; Manganase (II) carbonate 0,5 gr; Zinc oxide 0,32 gr; Copper (II) carbonate 0,12 gr; Cobalt(II) carbonate 0,0048 gr; Calcium carbonate 4,4 gr</t>
  </si>
  <si>
    <t xml:space="preserve">Iron,Copper,Zinc,Magnesium,Manganese,Chromium,Selenium,Cobalt,Iodine,Pottasium
</t>
  </si>
  <si>
    <t xml:space="preserve">Vit A,Vit D3,Vit E,Vit B1,Vit B2,Vit B6,Vit B12,Biotin,Vit K3,Vit C,Calcium-d-pantothenate,Folic  acid,Nicotinic acid,Inositol
</t>
  </si>
  <si>
    <t xml:space="preserve">Ammonium formate, Formic  acid, Acetic acid, Propionic acid
</t>
  </si>
  <si>
    <t xml:space="preserve">Ekstrak yeast (Saccharomyces cerevisiae)
</t>
  </si>
  <si>
    <t>Vit A, Vit D3, Vit E, Vit B1, Vit B2, Vit B6, Vit B12, Biotin, Calcium-d-panthothenate, Folic acid, Niacin</t>
  </si>
  <si>
    <t>Zinc, Copper, Fosfor, Magnesium</t>
  </si>
  <si>
    <t xml:space="preserve">Ethoxyquin tekhnis   666 gram
</t>
  </si>
  <si>
    <t xml:space="preserve">Edwardsiella ictaluri 12-0275    ≥ 1.0 x 107 CFU
</t>
  </si>
  <si>
    <t xml:space="preserve">Garam (NaCl), Minyak Herbal Alami: minyak pinus (Pinus sp), minyak lavender (Lavandula sp), minyak eucalyptus (Eucalyptus sp).
</t>
  </si>
  <si>
    <t xml:space="preserve">Asam Format, Kalsium Format, Asam Propionat, Kalsium Propionat
</t>
  </si>
  <si>
    <t xml:space="preserve">Ferrous, Copper, Zinc, Mangan, Selenium, Cobalt, Iodine
</t>
  </si>
  <si>
    <t>PCR Premix, DNA Polymerase, DNA plasmid kontrol positif,  Loading dye, DNA size marker, air grade PCR</t>
  </si>
  <si>
    <t>Vit A, Vit B1, Vit B2, Vit B6, Vit B12, Vit C, Vit D3, Vit K3, Ca-d-panthothenate, Nicotinamide, Folic acid, Choline chloride, DL-Methionine, L-Lysine, Biotin</t>
  </si>
  <si>
    <t>PCR Premix, Taq Enzyme, DNA plasmid kontrol positif,  Loading dye, DNA marker, Air grade PCR</t>
  </si>
  <si>
    <t>Ammonium formate 145 gr; Formic acid 105,3 gr; Acetic  acid 101,1 gr; Propionic acid 50,3 gr</t>
  </si>
  <si>
    <t>Vit A, Vit D3, Vit E, Vit K, Vit B1, Vit B2, Vit B6, Vit B12, Niasin, Asam Folat, Asam Pantotenat, Biotin, Inositol, Methionine</t>
  </si>
  <si>
    <t>Vit A, Vit D3, Vit E, Vit K, Vit B1, Vit B2, Vit B6, Vit B12, Niasin, Asam Folat, Asam Pantotenat, Biotin, Inositol</t>
  </si>
  <si>
    <t>Lactobacillus, Bacillus, Saccharomyces cerevisiae</t>
  </si>
  <si>
    <t>Bacillus subtilis</t>
  </si>
  <si>
    <t>Bacillus subtilis dan Bacillus megaterium</t>
  </si>
  <si>
    <t>Rhodobacter capsulatus, Rhodococcus roseus</t>
  </si>
  <si>
    <t>Bacillus subtilis, Rhodobacter capsulatus</t>
  </si>
  <si>
    <t>Vitamin C 400mg</t>
  </si>
  <si>
    <t>Yeast (Saccharomyces cereviseae), carier, sodium propionat</t>
  </si>
  <si>
    <t>Sodium percarbonate</t>
  </si>
  <si>
    <t>Benzalconium chloride, carmoisine</t>
  </si>
  <si>
    <t>Iodine 2%</t>
  </si>
  <si>
    <t>fish oil</t>
  </si>
  <si>
    <t>Crude protein</t>
  </si>
  <si>
    <t>Menhaden solubles protein, plant protein, carbohydrate, olefinic lipids, phopholipid, propyleneglycol</t>
  </si>
  <si>
    <t>Bacillus licheniformis</t>
  </si>
  <si>
    <t xml:space="preserve">Rhodopseudomonas sp </t>
  </si>
  <si>
    <t>Crude protein, crude fiber,  crude fat, vitamin and organic trace mineral</t>
  </si>
  <si>
    <t>Benzalkonium chloride, isopropanol</t>
  </si>
  <si>
    <t>Glutaraldehyde, Benzalkonium chloride, isopropanol</t>
  </si>
  <si>
    <t>Nitrogen, silika dan phospor</t>
  </si>
  <si>
    <t>Biotin, Vitamin C , B1, B2 dan B6</t>
  </si>
  <si>
    <t>Vitamin C</t>
  </si>
  <si>
    <t>Vitamin A, D3, E, B2, B6</t>
  </si>
  <si>
    <t>saponin</t>
  </si>
  <si>
    <t>Protease, sodium chloride</t>
  </si>
  <si>
    <t>citric acid, ascorbic acid, 4-hexyl resorcinol, EDTA, sodium chloride, magnesium carbonate</t>
  </si>
  <si>
    <t>citric acid, sodium citrate, magnesium carbonate</t>
  </si>
  <si>
    <t>citric acid, monosodium phosphate,heksametafosfat, magnesium carbonate</t>
  </si>
  <si>
    <t>citric acid, magnesium carbonate</t>
  </si>
  <si>
    <t>Monosodium monofosfat</t>
  </si>
  <si>
    <t>citric acid, fosfat acid</t>
  </si>
  <si>
    <t>citric acid, ascorbic acid, magnesium carbonate</t>
  </si>
  <si>
    <t>Nitobacter winogradsky, Nitrosomonas eutropha</t>
  </si>
  <si>
    <t>Microtiter well plate, CAP standard, extraction diluent</t>
  </si>
  <si>
    <t>Microtiter well plate, 2-NP-standard, extraction diluent</t>
  </si>
  <si>
    <t>Bacillus amyloliquefaciens D203</t>
  </si>
  <si>
    <t>Ascorbic acid</t>
  </si>
  <si>
    <t>PCR premix, MrNV kontrol positif</t>
  </si>
  <si>
    <t>PCR premix, PvNV kontrol positif</t>
  </si>
  <si>
    <t>Bacillus subtilis, bacillus licheniformis, lactobacillus plantarum</t>
  </si>
  <si>
    <t>Monocalcium fosfat</t>
  </si>
  <si>
    <t>PCR premix, YHV/GAV positif control</t>
  </si>
  <si>
    <t>PCR premix, IMNV  positif control</t>
  </si>
  <si>
    <t>PCR premix, MrNV  positif control</t>
  </si>
  <si>
    <t>PCR premix, HPV  positif control</t>
  </si>
  <si>
    <t>PCR premix, NHPB  positif control</t>
  </si>
  <si>
    <t>PCR premix, KHV  positif control</t>
  </si>
  <si>
    <t xml:space="preserve">KHV </t>
  </si>
  <si>
    <t>Vitamin A, E, B1, B2, B6, Niacin, pantothenate acid, calcium carbonate</t>
  </si>
  <si>
    <t>Bacillus subtilis, enterococcus faecium,  lactobacillus reuteri</t>
  </si>
  <si>
    <t>Mn, Zn, Fe, Cu, Co, I, Se</t>
  </si>
  <si>
    <t>Streptococcus iniae strain jeju-45</t>
  </si>
  <si>
    <t>Streptococcus agalactiae</t>
  </si>
  <si>
    <t>PCR premix, WSSV positif control</t>
  </si>
  <si>
    <t>PCR premix, IMNV positif control</t>
  </si>
  <si>
    <t>Polyhexamethylene guanidine (PHMG)</t>
  </si>
  <si>
    <t>Bacillus subtilis, Bacillus licheniformis, Lactobacillus plantarum</t>
  </si>
  <si>
    <t>tetramethyonine chloride, hexamethyl pararosaline</t>
  </si>
  <si>
    <t>sodium selenite, calcium iodate, zinc sulphate</t>
  </si>
  <si>
    <t>taurine, lauric acid, myristic acid</t>
  </si>
  <si>
    <t>DNA Primer, WSSV positif control</t>
  </si>
  <si>
    <t>DNA Primer, IMNV positif control</t>
  </si>
  <si>
    <t>Bacillus sp, protease, lipase, amylase, celulase</t>
  </si>
  <si>
    <t>Lactobacillus sporogens</t>
  </si>
  <si>
    <t>Vitamin A, D3, E, K3, C, B1, B6 amino acid, propylene glycol</t>
  </si>
  <si>
    <t>aeromonas hydrophyla</t>
  </si>
  <si>
    <t>Vibrio sp</t>
  </si>
  <si>
    <t>Aeromonas hydrophyla</t>
  </si>
  <si>
    <t>Bacillus sp</t>
  </si>
  <si>
    <t>Sodium perborate monohydrate equivalent with peroxide</t>
  </si>
  <si>
    <t>Vitamin A, E, B1, B2, B6, B12, C, D3, K3, Ca-D-Pantothenate, folic acid</t>
  </si>
  <si>
    <t>Saccharomyces cerevisiae</t>
  </si>
  <si>
    <t>DNA primer, WSSV Control Positif</t>
  </si>
  <si>
    <t>Vitamin A, E, B complex, D3, K3,  C coated and minerals, β-glucan</t>
  </si>
  <si>
    <t>Vitamin C coated, β-glucan</t>
  </si>
  <si>
    <t>Propionic acid, phospohoric acid, surfactan</t>
  </si>
  <si>
    <t>DL- methionine</t>
  </si>
  <si>
    <t>Zn, Mg, Cu, PO4, K,Ca, Co</t>
  </si>
  <si>
    <t>Vitamin A, E, Bcomplex, C, D3, K3</t>
  </si>
  <si>
    <t>Butilated hydroxyanisole, butilated hydroxytoluene, ethoxyquin</t>
  </si>
  <si>
    <t>Propionic acid and salt, phosporic acid and its salt, polysorbate 80,tween 80</t>
  </si>
  <si>
    <t>Tocopherol, sodium chloride, silica</t>
  </si>
  <si>
    <t>Glucoronolactone, dicalcium fosfat</t>
  </si>
  <si>
    <t>Bronopol, propilene glycol</t>
  </si>
  <si>
    <t>Astaxanthin, ascorbyl palmitate, vitamin E acetate</t>
  </si>
  <si>
    <t>Achyrantes extract</t>
  </si>
  <si>
    <t>Pottasium diformate, formic acid</t>
  </si>
  <si>
    <t>NaNO2, NaSiO2, Minerals</t>
  </si>
  <si>
    <t>Sodium hydroxylmethyl glicinate</t>
  </si>
  <si>
    <t>Asam malat, Glukosamin, Arginin, Glisin, Vitamin C</t>
  </si>
  <si>
    <t xml:space="preserve">Asam malat, Glukosamin, Arginin, Glisin, Vitamin C, Monoamonium glisirhizinat
        </t>
  </si>
  <si>
    <t>Ekstrak Saponifikasi Marigold, Bekatul, Propylene glycol, Potassium hydroxide solution, Ethoxyquin</t>
  </si>
  <si>
    <t>Potassium peroxymonosulfate , Malic acid, Sulfamic acid,Sodium chloride</t>
  </si>
  <si>
    <t>Calcium propionate</t>
  </si>
  <si>
    <t>bacillus sp, rhodobacter</t>
  </si>
  <si>
    <t>Bacillus sp, Thiobacillus denitrificans, nitrosomonas sp, nitrobacter sp</t>
  </si>
  <si>
    <t>formic acid, lactat acid, propionate acid etc</t>
  </si>
  <si>
    <t>NaCl, KCl, MgSO4, sodium citrate, sodium bicarbonate, MnSO4</t>
  </si>
  <si>
    <t>Bacillus sp, Rhodobacter</t>
  </si>
  <si>
    <t>Hydrochloric acid, sulfuric acid</t>
  </si>
  <si>
    <t>bile salt, corn cob, wheat middlings, SiO2, talc, calcium propionate</t>
  </si>
  <si>
    <t>Mg, Mn, Cu, Fe, Ca, Se, Co and Zn</t>
  </si>
  <si>
    <t>reagent for testing alkalynity</t>
  </si>
  <si>
    <t>Zn, Mg, Cu, Fe, Mn</t>
  </si>
  <si>
    <t>reagent for testing ammonia</t>
  </si>
  <si>
    <t xml:space="preserve">Mn DL - methionine </t>
  </si>
  <si>
    <t>saponifiction paprika extract</t>
  </si>
  <si>
    <t>Bacillus subtilis, amylase, protease, cellulase</t>
  </si>
  <si>
    <t xml:space="preserve">TNOX-T                                     </t>
  </si>
  <si>
    <t>BHA, BHT</t>
  </si>
  <si>
    <t>Vitamin A, Bcomplex, C, D3, K, E, biotin, folic acid, Fe, Mn, Mg, Se, Cu</t>
  </si>
  <si>
    <t>Zn, Fe, Mn, Cu, I, Se, Co</t>
  </si>
  <si>
    <t xml:space="preserve">MFEED+                                            </t>
  </si>
  <si>
    <t xml:space="preserve">Hi-G Aquatic                                             </t>
  </si>
  <si>
    <t xml:space="preserve">Nutri Bull 0.2%                                  </t>
  </si>
  <si>
    <t>Glucoronolactone</t>
  </si>
  <si>
    <t>NaCl, fish meal, molase</t>
  </si>
  <si>
    <t>Virkon Aquatic</t>
  </si>
  <si>
    <t xml:space="preserve">Sanolife PRO 2 </t>
  </si>
  <si>
    <t>Cair</t>
  </si>
  <si>
    <t>Serbuk</t>
  </si>
  <si>
    <t>Padat</t>
  </si>
  <si>
    <t>Koperasi Mina Karsa Sejahtera</t>
  </si>
  <si>
    <t>Kit</t>
  </si>
  <si>
    <t>NAMA OBAT</t>
  </si>
  <si>
    <t>NOMOR PENDAFTARAN</t>
  </si>
  <si>
    <t>BENTUK SEDIAAN</t>
  </si>
  <si>
    <t>KOMPOSISI</t>
  </si>
  <si>
    <t>GOLONGAN OBAT</t>
  </si>
  <si>
    <t>Methionine hydroxy analogue 80%</t>
  </si>
  <si>
    <t>Sanolife MIC-S</t>
  </si>
  <si>
    <t>Secure Yield</t>
  </si>
  <si>
    <t>Secure Pond</t>
  </si>
  <si>
    <t>Sanolife MIC-F</t>
  </si>
  <si>
    <t>Sanolife PRO S-FMC</t>
  </si>
  <si>
    <t>Secure Hatchery</t>
  </si>
  <si>
    <t>Sanolife PRO F-FMC</t>
  </si>
  <si>
    <t xml:space="preserve">Bacillus subtilis, B. licheniformis, B. Pumilus (min.1x1011 cfu/gr), Soy bean meal,Yeast (Saccharomyces cerevicea), Monosodium phosphate, Ethilthiamine, Silicone dioksida (SiO2)
</t>
  </si>
  <si>
    <t xml:space="preserve">Bacillus subtilis, B. licheniformis, B. pumilus (min.2x109  cfu/gr), Soy bean meal,Yeast (Saccharomyces cerevicea), Monosodium phosphate, Silicone dioksida (SiO2)
</t>
  </si>
  <si>
    <t xml:space="preserve">Bacillus subtilis, B. licheniformis, B. Pumilus (min.1x1011 cfu/gr), Soy bean meal,Yeast (Saccharomyces cerevicea), Monosodium phosphate, Ethylthiamine, Silicone dioksida (SiO2)
</t>
  </si>
  <si>
    <t xml:space="preserve">Bacillus subtilis, B. licheniformis, B. Pumilus (min.2x1010 cfu/gr), Calcium carbonate, Monosodium phosphate, Sodium bicarbonate, sodium chloride, Yeast (Saccharomyces cerevicea), Silicone dioksida (SiO2)
</t>
  </si>
  <si>
    <t xml:space="preserve">Bacillus subtilis, B. licheniformis (min.2x109 cfu/gr), Soy bean meal, Calcium carbonate, Monosodium phosphate,Yeast (Saccharomyces cerevicea), Silicone dioksida (SiO2)
</t>
  </si>
  <si>
    <t xml:space="preserve">Bacillus subtilis, B.licheniformis, B.pumilis (min.1x1010 cfu/gr),   Soy bean meal, Yeast (Saccharomyces cerevicea), Calcium carbonate, Sodium Chloride, Monosodium phosphate, Sodium bicarbonate, Silicone dioksida (SiO2)
</t>
  </si>
  <si>
    <t xml:space="preserve">Bacillus subtilis, B. licheniformis, B. pumilus, B. subtilis BS  23090, B. licheniformis BL 26827, B. pumilus BP 24845, Mineral dan Trace elements, anti caking agents (SiO2), plant protein, yeast (Saccharomyces cereviceae)
</t>
  </si>
  <si>
    <t>Bio Elbe</t>
  </si>
  <si>
    <t>Bio N Plus</t>
  </si>
  <si>
    <t xml:space="preserve">Lactobacillus achidophilus, L. farraginis, L. Fermentum (min.4x107 cfu/ml), Molase, Glukosa, Sukrosa, MgSO4, KH2PO4, H8N2O4S, Air
</t>
  </si>
  <si>
    <t xml:space="preserve">Bacillus subtilis, B. pumilis, Lysinibacillus fusiformis, Paracoccus denitrificans (min.1x107 cfu/ml), Molase, Glukosa, Sukrosa, MgSO4, KH2PO4, H8N2O4S, Air
</t>
  </si>
  <si>
    <t>Epicin D-Liquid</t>
  </si>
  <si>
    <t xml:space="preserve">Bacillus subtilis, B. licheniformis, B. Pumilus,    Propylene glycol,Triethanol amine, Polyacrylate polymer, air
</t>
  </si>
  <si>
    <t>Bio-Trent Plus</t>
  </si>
  <si>
    <t xml:space="preserve">Betaine 150 gram, Kalsium karbonat, Silicon dioxide, Sodium Chloride, Phycophytic substance
</t>
  </si>
  <si>
    <t xml:space="preserve">Taurine, Selenium yeast, Zinc Sulphate, Ascophyllum nosodum, Silicon dioxide, Sodium chloride
</t>
  </si>
  <si>
    <t>Dried streptomyces fermentation solubles min.4%, Dehidrated yeast culture solubles</t>
  </si>
  <si>
    <t xml:space="preserve">Vitamin A, C, D3, E, K3, B1, B2, B6, B12, Niacin, Calcium-d-panthotenat, Folic Acid, Biotin, Choline choride, Betain, Inositol, Iron, Copper, Zinc, Zinc organic, Manganese, Selenium, Iodine, Ethoxyquin, Calcium Carbonate
</t>
  </si>
  <si>
    <t xml:space="preserve">Formic Acid, Amonium Formate, Propionic Acid, Ammonium Propionate, Sillicic Acid, Precipitated, dried
</t>
  </si>
  <si>
    <t xml:space="preserve">DL- Methionine Hydroxy Analogue Calcium 33%, Total asam 85%
</t>
  </si>
  <si>
    <t xml:space="preserve">Vitamin A, D3, E, K3, B1, B2, B6, B12, Niacin, Asam Pantotenat, Asam Folat, Biotin, Inositol, Silicon dioxide, ethoxyquine, wheat flour
</t>
  </si>
  <si>
    <t xml:space="preserve">Ekstrak tanaman Yucca schidigera, Sodium Benzoat (C7H5NaO2)
</t>
  </si>
  <si>
    <t xml:space="preserve">Kalsium klorida (CaCl2),Magnesium klorida (MgCl2),Sodium bikarbonat (NaHCO3), Kalsium hidroksida (Ca(OH)2), Kalsium sulfat (CaSO4), Kalsium silikat   (Ca2SiO4)
</t>
  </si>
  <si>
    <t xml:space="preserve">Protease (eqivalen dengan 65,000 unit) 125 g, Yeast (Saccharomyces cerevisiae]
 Hydrated Sodium Calcium Aluminosesilicate
</t>
  </si>
  <si>
    <t>Boster Inrofloxs - 12</t>
  </si>
  <si>
    <t xml:space="preserve">Aeromonas hydrophyla strain AHL0905-2, Glycerol, Phospat Buffer Saine qs ad
</t>
  </si>
  <si>
    <t xml:space="preserve">V. campbelli 2J2 (antigen O), V. fluvialis 24SK (antigen H), V. fluvialis 16G (antigen O), V. fluvialis 2SA (antigen H), Glycerol, Phospat Buffer Saine qs
 </t>
  </si>
  <si>
    <t xml:space="preserve">Caprivac Vibrio-L                                                 </t>
  </si>
  <si>
    <t xml:space="preserve"> VIT AQA OMN 2.0 C STP                                                                                     (PT. Trouw Nutrition Indonesia)</t>
  </si>
  <si>
    <t xml:space="preserve">VIT AQA FRS 2.5 C CAN 50180F      </t>
  </si>
  <si>
    <t>Nugen Harveyi PCR Detection Kit</t>
  </si>
  <si>
    <t>PT. Dian Natura Agrifarma</t>
  </si>
  <si>
    <t xml:space="preserve">KEM GLO 10 DRY                                                                                  </t>
  </si>
  <si>
    <t xml:space="preserve">KEM GLO DRY                                                                                  </t>
  </si>
  <si>
    <t>PT. Kemin IndonesiA</t>
  </si>
  <si>
    <t xml:space="preserve">Boster B Kompleks                                                                   </t>
  </si>
  <si>
    <t xml:space="preserve"> VIT AQA SHP VAN 2.0 C STP                                              </t>
  </si>
  <si>
    <t xml:space="preserve">VIT AQA HER 2.5 C STP                                                               </t>
  </si>
  <si>
    <t xml:space="preserve"> VIT AQA MRN 2.0 C STP                                                          </t>
  </si>
  <si>
    <t xml:space="preserve">Maxcare Aqua FRS 10 Cat Fish                                                      </t>
  </si>
  <si>
    <t xml:space="preserve">MIN AQA SHP VAN 1.0 C STP                                                                              </t>
  </si>
  <si>
    <t xml:space="preserve">MIN AQA SHP MRN 1.0 C STP                                              </t>
  </si>
  <si>
    <t>PT. CARGILL INDONESIA</t>
  </si>
  <si>
    <t xml:space="preserve"> MIN AQA HER 1.0 C STP                                                  </t>
  </si>
  <si>
    <t xml:space="preserve"> MIN AQA OMN C STP                                                               </t>
  </si>
  <si>
    <t xml:space="preserve">MIN AQA MRN C STP                                                               </t>
  </si>
  <si>
    <t xml:space="preserve">MIN AQA FRS 1.0 C JCI                                                             </t>
  </si>
  <si>
    <t xml:space="preserve">VIT AQA SHP C CJI
</t>
  </si>
  <si>
    <t xml:space="preserve">MAXCARE AQUA FRESH WATER 10 CTSH S                                       
</t>
  </si>
  <si>
    <t xml:space="preserve">MAXCARE AQUA FRS 10 TLP                                                          </t>
  </si>
  <si>
    <t xml:space="preserve">SP FV1 Basemix                                                                    </t>
  </si>
  <si>
    <t xml:space="preserve">SP V5 Basemix                                                                      </t>
  </si>
  <si>
    <t xml:space="preserve">Premix 972 for shrimp                                                              </t>
  </si>
  <si>
    <t xml:space="preserve">Premix A621 for Fish                                                            </t>
  </si>
  <si>
    <t xml:space="preserve">MIN AQA FRS 2.0 C AQF F1                                                     </t>
  </si>
  <si>
    <t xml:space="preserve">MIN AQA FRS 2.0 C CAN 51085                                             </t>
  </si>
  <si>
    <t xml:space="preserve">Super Media                                                                                 </t>
  </si>
  <si>
    <t>PT. MarindoLab Pratama</t>
  </si>
  <si>
    <t xml:space="preserve">Alpha Ject micro 1 TiLa                                                               </t>
  </si>
  <si>
    <t>PT. Zoetis Animal Health</t>
  </si>
  <si>
    <t xml:space="preserve">Maxcare Aqua Fresh Water 15                                                </t>
  </si>
  <si>
    <t xml:space="preserve">Biotronic Top Liquid                                                                     </t>
  </si>
  <si>
    <t xml:space="preserve">VIT AQA FRS C AQF F2                                                            </t>
  </si>
  <si>
    <t xml:space="preserve">Biotamin Aqua                                                                              </t>
  </si>
  <si>
    <t xml:space="preserve">Intramin - O                                                                                   </t>
  </si>
  <si>
    <t xml:space="preserve">Santoquin Mixture 6                                                                     </t>
  </si>
  <si>
    <t xml:space="preserve">Caprivac Icta                                                                                </t>
  </si>
  <si>
    <t xml:space="preserve">Sanolife AFM                                                                                       </t>
  </si>
  <si>
    <t xml:space="preserve">Sanolife PRO W                                                                    </t>
  </si>
  <si>
    <t xml:space="preserve">MIN AQA EEL C JCI                                                                   </t>
  </si>
  <si>
    <t xml:space="preserve">Bioplagen Perox                                                                                </t>
  </si>
  <si>
    <t xml:space="preserve">Bioplagen Aqua                                                                           </t>
  </si>
  <si>
    <t xml:space="preserve">Sanivir Fumigeno                                                                        </t>
  </si>
  <si>
    <t xml:space="preserve">Zeta L Tonic                                                                                      </t>
  </si>
  <si>
    <t>PT. Gold Coin Trading Indonesia</t>
  </si>
  <si>
    <t xml:space="preserve">Zeta Plus                                                                                           </t>
  </si>
  <si>
    <t xml:space="preserve">AlphaGuard*L Plus                                                                          </t>
  </si>
  <si>
    <t xml:space="preserve">Aqua C Fish Plus </t>
  </si>
  <si>
    <t xml:space="preserve">Biomoult </t>
  </si>
  <si>
    <t>PT. Maxima Arta Prima</t>
  </si>
  <si>
    <t xml:space="preserve">Soilex </t>
  </si>
  <si>
    <t xml:space="preserve">Biomin Aquaboost                                                </t>
  </si>
  <si>
    <t xml:space="preserve">Maxcare Aqua Marine C SKG 20                                            </t>
  </si>
  <si>
    <t xml:space="preserve">Shrimp Vitamin Premix                                                            
</t>
  </si>
  <si>
    <t>PT. DSM Nutritional Products Manufacturing Indonesia</t>
  </si>
  <si>
    <t xml:space="preserve">MinGro                                                                                  </t>
  </si>
  <si>
    <t xml:space="preserve">Zeta Zad                                                                                       </t>
  </si>
  <si>
    <t>PT. Farming Intelligene Indonesia</t>
  </si>
  <si>
    <t>PT. Jebsen&amp;Jessen Chemicals Indonesia</t>
  </si>
  <si>
    <t>Shrimp Mineral Premix</t>
  </si>
  <si>
    <t>Copper, iron, manganese zinc, cobalt, iodine, selenium, magnesium, potassium, phosphorus</t>
  </si>
  <si>
    <t>Aquavi Met-Met</t>
  </si>
  <si>
    <t>Fish meal, shrimp meal, Squit liver meal, artemia meal, spray dried yeast, BHA, BHT</t>
  </si>
  <si>
    <t>PCR Premix (buffer, dNTPS, oligonucleotide, air grade PCR), DNA Polymerase, DNA plasmid kontrol positif, Loading dye (bromophenol blue, xylene cyanole, glycerol), DNA size marker, Air grade PCR</t>
  </si>
  <si>
    <t>Aquasept 3.0</t>
  </si>
  <si>
    <t>Natrium Dichloroisocyanurate 54,5%, Natrium bikarbonat 21%, Asam Adipat 20%, Natrium Sulfat 4,5%</t>
  </si>
  <si>
    <t>Clostat 11 Dry</t>
  </si>
  <si>
    <t>Bacillus Subtilis, Kalsium Karbonat, Silika, Sodium Propionat</t>
  </si>
  <si>
    <t>Aquastar Pondzyme</t>
  </si>
  <si>
    <t>Bacillus subtilis, enterococcus faecium, Pediococcus acidilactici, Lactobacillus reuteri, dextrose, tapioka starch</t>
  </si>
  <si>
    <t>YT 500</t>
  </si>
  <si>
    <t>Ekstrak yeast (candida utilis) 100%</t>
  </si>
  <si>
    <t>Maxi-Gen Plus</t>
  </si>
  <si>
    <t>Fra Lecimax Dry</t>
  </si>
  <si>
    <t>Yeast (Saccharomyces cerevisiae), silicon dioxide</t>
  </si>
  <si>
    <t>PT. EMVI Indonesia</t>
  </si>
  <si>
    <t>Aquacell Basemix</t>
  </si>
  <si>
    <t>Chronic</t>
  </si>
  <si>
    <t>Aquagold</t>
  </si>
  <si>
    <t>Nutriox Aqua</t>
  </si>
  <si>
    <t>Celltrace</t>
  </si>
  <si>
    <t>Coforta A</t>
  </si>
  <si>
    <t>Biotrace</t>
  </si>
  <si>
    <t>Bioptim</t>
  </si>
  <si>
    <t>Biotronic Px Top 3</t>
  </si>
  <si>
    <t>Biomin MTV</t>
  </si>
  <si>
    <t>Aquaxygen</t>
  </si>
  <si>
    <t>TH4+ Aqua</t>
  </si>
  <si>
    <t>Shrimp Shield</t>
  </si>
  <si>
    <t>PT. Universal Sinergi Dinamika</t>
  </si>
  <si>
    <t>Petrogrow</t>
  </si>
  <si>
    <t>Vitamin A, E, B1, B2, B6, B12, C, D3, K3, Ca-D-Pantothenate, Nicotinamide, Folic Acid, Cholin Chloride, DL-Methionine, L-Lysine, Biotin</t>
  </si>
  <si>
    <t>Vitamin A, E, B1, B2, B6, B12, Biotin, Ca-D-Pantothenate, Folic Acid, Nicotinic Acid, Inositol, Iron, Copper, Zinc, Manganese, Chromium, Selenium, Cobalt, Iodine, Calcium Carbonate</t>
  </si>
  <si>
    <t>Iron, Copper, Magnesium, Manganese, Chromium, Selenium, Cobalt, Iodine, Calcium Carbonate</t>
  </si>
  <si>
    <t xml:space="preserve">Canthaxanthin 10%, Calcium carbonate </t>
  </si>
  <si>
    <t>BHA (Butylhidroxyanisole) 99%, BHT (Butylhidroytoluena) 99,9%, Calcium Carbonate</t>
  </si>
  <si>
    <t>Chromium organik 10.000 mg, Calcium Carbonate</t>
  </si>
  <si>
    <t>Butafosfan 100 gram, Vitamin B12 (1%)</t>
  </si>
  <si>
    <t>Undaria pinnatifida Laminariae, CaCl2, MgSO4, Na2 MoO4, NaHCO3, Glycerol, Vitamin B1, Vitamin B6, Air</t>
  </si>
  <si>
    <t>Undaria pinnatifida Laminariae, CaCl2, MgSO4, 7H2O, Na2MoO4, NaHCO3, Glycerol, Vitamin B1, Vitamin B6, Air</t>
  </si>
  <si>
    <t>Vitamin A, D, E, K3, B1, B2, B6, B12, Niacin, Asam folat, D-Pantothenate Acid, D-Biotin, Bahan Tambahan : Ethoxyquin 66,67%, Batu Kapur, Sekam Padi, Silica</t>
  </si>
  <si>
    <t>Trichosporon mycotoxinivorans (MTV), Zat tambahan : Maltodextrin, Silica, Diatomaceous earth</t>
  </si>
  <si>
    <t>Quartenary ammonium Benzyl C12-16-Alkydimethyl, Chlorides (ADBAC), Quartenary ammonium Benzyl C8-10-Alkydimethyl, Chlorides (DDAC), Glutaraldehyde, Pine Oil, Terpineol, Ethoxylated fatty acid alkohol, 2a104 Quinoline Yellow, 2a131 Patent blue V, E330 Citric acid Monohydrate, Air</t>
  </si>
  <si>
    <t>Biodigest</t>
  </si>
  <si>
    <t>INDIKASI</t>
  </si>
  <si>
    <t>MASA BERLAKU</t>
  </si>
  <si>
    <t>Meningkatkan metabolisme dan pertumbuhan ikan dan udang</t>
  </si>
  <si>
    <t>Meningkatkan dekomposisi bahan organik didasar kolam</t>
  </si>
  <si>
    <t xml:space="preserve">Untuk mendeteksi rangkaian genetik Hepatopancreatic Parvovirus (HPV)
</t>
  </si>
  <si>
    <t>Untuk mendeteksi rangkaian genetik Infectious Hypodermal and Hematopoietic Necrosis Virus (IHHNV)</t>
  </si>
  <si>
    <t>Memperbaiki berat badan dan konversi pakan ikan</t>
  </si>
  <si>
    <t xml:space="preserve">Untuk mendeteksi rangkaian genetik Monodon Baculo Virus (MBV)
</t>
  </si>
  <si>
    <t>Untuk mendeteksi rangkaian genetik White Spot Syndrome Virus (WSSV)</t>
  </si>
  <si>
    <t>Untuk membasmi ikan-ikan liar pada persiapan tambak</t>
  </si>
  <si>
    <t>Untuk menghilangkan kulit luar pada produk kelompok Cephalopoda khususnya cumi-cumi</t>
  </si>
  <si>
    <t>Merupakan bahan preservatif mengandung fosfat yang digunakan sebagai whitening yang dapat mencerahkan warna dan menghambat proses pembusukan berbagai jenis Cephalopoda</t>
  </si>
  <si>
    <t>Merupakan bahan preservatif mengandung fosfat yang digunakan sebagai whitening yang  dapat mencerahkan warna dan menghambat proses pembusukan berbagai jenis ikan</t>
  </si>
  <si>
    <t>Merupakan bahan preservatif mengandung fosfat yang digunakan sebagai whitening yang dapat mencerahkan warna dan menghambat proses pembusukan berbagai jenis ikan</t>
  </si>
  <si>
    <t>Untuk mengurangi tingkat hydrogen sulfida pada kolam budidaya</t>
  </si>
  <si>
    <t>Untuk bio-remediate limbah organik didalam tambak</t>
  </si>
  <si>
    <t xml:space="preserve">Untuk meningkatkan performa pertumbuhan ikan dan udang
</t>
  </si>
  <si>
    <t>Sebagai sumber Cu organik pada pakan</t>
  </si>
  <si>
    <t>Sebagai sumber Zn organik pada pakan</t>
  </si>
  <si>
    <t>Sebagai sumber protein dan bahan-bahan nutrisi yang diperlukan tubuh ikan</t>
  </si>
  <si>
    <t>Untuk mendeteksi White Spot Syndrome Virus (WSSV) pada udang</t>
  </si>
  <si>
    <t>Mencegah kekurangan mineral pada udang</t>
  </si>
  <si>
    <t xml:space="preserve"> Menjaga kestabilan amonia pada media pemeliharaan</t>
  </si>
  <si>
    <t>Biosurfactan alami untuk meningkatkan absorbsi nutrisi</t>
  </si>
  <si>
    <t>Sebagai imunostimulan untuk meningkatkan kekebalan tubuh non spesifik</t>
  </si>
  <si>
    <t xml:space="preserve">Menstimulasi metabolisme </t>
  </si>
  <si>
    <t>Sumber pigmentasi pada ikan dan udang</t>
  </si>
  <si>
    <t>Sebagai growth promotor / stimulant pertumbuhan untuk udang</t>
  </si>
  <si>
    <t>Sebagai sumber N untuk pupuk dasar kolam</t>
  </si>
  <si>
    <t>Bahan pengawet cair sebagai kontrol pertumbuhan mikroba pada bahan baku pakan dan pakan jadi</t>
  </si>
  <si>
    <t>Sebagai desinfektan dan enrichment pada hatching artemia</t>
  </si>
  <si>
    <t>Sebagai desinfektan untuk mengatasi berbagai mikroba patogen, digunakan untuk water treatment di hatchery dan tambak</t>
  </si>
  <si>
    <t>Suplemen untuk ikan dan udang</t>
  </si>
  <si>
    <t>Bahan pengawet kering pada bahan baku pakan dan pakan jadi</t>
  </si>
  <si>
    <t>Melengkapi kebutuhan vitamin dan asam amino pada ikan dan udang</t>
  </si>
  <si>
    <t>Sumber alami yellow xanthophylls dari ekstrak saponifikasi marigold</t>
  </si>
  <si>
    <t>Desinfektan efektif untuk virus, bakteri dan fungi</t>
  </si>
  <si>
    <t>Mencegah defisiensi vitamin</t>
  </si>
  <si>
    <t>Membasmi ikan liar/predator pada saat persiapan air tambak dilakukan sebelum penebaran benur</t>
  </si>
  <si>
    <t>Bahan acidifier dalam pakan ikan</t>
  </si>
  <si>
    <t>Sumber alami yellow Xanthophylls dari ekstrak saponifikasi marigold</t>
  </si>
  <si>
    <t>Sebagai feed supplement pada pakan</t>
  </si>
  <si>
    <t>Meningkatkan dan menstabilkan kualitas air media budidaya serta menstabilkan komposisi mikroflora di saluran pencernaan udang</t>
  </si>
  <si>
    <t>Untuk mengobati penyakit bakterial pada ikan yang disebabkan oleh Aeromonas sp, Edwarsiella sp, Yersinia sp serta bakteri gram positif dan negatif lainnya yang peka terhadap oxytetracycline</t>
  </si>
  <si>
    <t>Mengurangi H2S pada air media budidaya ikan dan udang</t>
  </si>
  <si>
    <t xml:space="preserve">Sebagai feed supplement </t>
  </si>
  <si>
    <t>Mengontrol pH dan KH pada air akuarium</t>
  </si>
  <si>
    <t>Emulsifier untuk membantu pencernaan lipid pada ikan dan udang</t>
  </si>
  <si>
    <t>Vitamin premiks untuk ikan</t>
  </si>
  <si>
    <t>Suplemen fosfor dan vitamin B12 untuk hewan akuatik</t>
  </si>
  <si>
    <t>Supplement essensial mineral untuk kebutuhan ikan</t>
  </si>
  <si>
    <t>Supplement essensial vitamin untuk kebutuhan ikan</t>
  </si>
  <si>
    <t>Untuk mengukur derajat KH (alkalinitas) yang terkandung pada air akuarium</t>
  </si>
  <si>
    <t>Memperbaiki kesehatan pencernaan dan menyerap toksin dari bakteri dan jamur</t>
  </si>
  <si>
    <t>Untuk mengukur kadar total ammonia yang terkandung pada air tawar dan air asin dengan menggunakan solusio tes</t>
  </si>
  <si>
    <t>Sebagai sumber Mangan (Mn) organik</t>
  </si>
  <si>
    <t>Sumber alami karatenoid berwarna merah dari ekstrak paprika yang telah disaponifikasi</t>
  </si>
  <si>
    <t>Sebagai feed suplemen untuk udang</t>
  </si>
  <si>
    <t>Sebagai feed suplemen untuk ikan air tawar</t>
  </si>
  <si>
    <t>Sebagai feed suplemen untuk ikan air laut</t>
  </si>
  <si>
    <t>Meningkatkan kualitas lingkungan budidaya/tambak</t>
  </si>
  <si>
    <t>Meningkatkan kualitas air lingkungan budidaya/tambak</t>
  </si>
  <si>
    <t>Memperbaiki kualitas air pada kolam pemeliharaan ikan</t>
  </si>
  <si>
    <t>Sebagai antioksidan</t>
  </si>
  <si>
    <t>Sebagai feed suplemen untuk ikan lele</t>
  </si>
  <si>
    <t>Sebagai feed suplement untuk udang</t>
  </si>
  <si>
    <t>Sebagai suplemen pakan untuk ikan</t>
  </si>
  <si>
    <t>Sebagai feed additive ikan dan udang untuk meningkatkan efisiensi pakan dan berat badan ikan dan udang</t>
  </si>
  <si>
    <t>Sebagai suplemen pakan untuk ikan air tawar</t>
  </si>
  <si>
    <t>Sebagai suplemen pakan untuk ikan air laut</t>
  </si>
  <si>
    <t>Sebagai feed supplemen untuk ikan air tawar</t>
  </si>
  <si>
    <t>Sebagai feed supplemen untuk udang</t>
  </si>
  <si>
    <t>Hanya untuk digunakan pada pakan udang</t>
  </si>
  <si>
    <t>Suplemen pakan untuk ikan Tilapia</t>
  </si>
  <si>
    <t>Suplemen pakan untuk Cat Fish</t>
  </si>
  <si>
    <t>Suplemen pakan untuk ikan air tawar</t>
  </si>
  <si>
    <t xml:space="preserve">Sebagai feed suplemen untuk udang
</t>
  </si>
  <si>
    <t xml:space="preserve">Sebagai feed suplemen untuk ikan
</t>
  </si>
  <si>
    <t>Sebagai feed suplemen untuk Ikan air tawar</t>
  </si>
  <si>
    <t>Menurunkan mortalitas akibat penyakit yang disebabkan oleh Streptococcus agalactiae pada ikan Nila/Tilapia</t>
  </si>
  <si>
    <t>Meningkatkan kesehatan hewan aquatik</t>
  </si>
  <si>
    <t>Suplementasi mineral untuk udang</t>
  </si>
  <si>
    <t>Suplemen mineral untuk ikan</t>
  </si>
  <si>
    <t>Suplementasi vitamin untuk udang</t>
  </si>
  <si>
    <t>Suplementasi vitamin untuk ikan</t>
  </si>
  <si>
    <t>Meningkatkan performa pertumbuhan hewan, perbaikan pakan dan higiene air</t>
  </si>
  <si>
    <t>Sebagai feed additive yang mengandung yeaast yang digunakan untuk pakan ikan</t>
  </si>
  <si>
    <t>Sebagai antioksidan yang ditambahkan ke dalam pakan</t>
  </si>
  <si>
    <t>Memberi kekebalan tubuh terhadap penyakit Enteric Septicemia of Cattlefish (ESC) yang disebabkan oleh infeksi bakteri Edwardsiella ictaluri</t>
  </si>
  <si>
    <t>Feed suplemen untuk belut</t>
  </si>
  <si>
    <t>Disinfektan untuk virus, bakteria, parasit, dan jamur pada kolam budidaya</t>
  </si>
  <si>
    <t>Desinfektan bakterisida, fungisida dan virusida untuk ikan dan udang</t>
  </si>
  <si>
    <t>sebagai toksin binder</t>
  </si>
  <si>
    <t>Meningkatkan daya cerna</t>
  </si>
  <si>
    <t>Untuk mengikat dan mengontrol amonia pada kolom air</t>
  </si>
  <si>
    <t xml:space="preserve">Meningkatkan performa pertumbuhan ikan
</t>
  </si>
  <si>
    <t>Meningkatkan performa pertumbuhan ikan dan udang</t>
  </si>
  <si>
    <t>Feed Suplemen untuk ikan laut</t>
  </si>
  <si>
    <t>Merupakan asam organik dan juga sebagai sumber aktifitas methionin</t>
  </si>
  <si>
    <t>Sebagai acidifier pakan</t>
  </si>
  <si>
    <t>Antidefisiensi vitamin pada udang</t>
  </si>
  <si>
    <t>Mengikat dan mengontrol amonia pada kolom air</t>
  </si>
  <si>
    <t>Mengurangi pH air dan antidefisiensi mineral</t>
  </si>
  <si>
    <t xml:space="preserve">Sebagai toksin binder </t>
  </si>
  <si>
    <t>Untuk pengobatan infeksi Aeromonas pada ikan lele</t>
  </si>
  <si>
    <t>Mencegah penyakit Motile Aeromonas Septicaemia pada ikan</t>
  </si>
  <si>
    <t>Mencegah penyakit  pada ikan yang disebabkan oleh bakteri Vibrio</t>
  </si>
  <si>
    <t>Probiotik multi strain untuk spesies akuakultur untuk meningkatkan produksi larva di hatchery</t>
  </si>
  <si>
    <t>Atraktan alami untuk pakan sehingga meningkatkan konsumsi pakan oleh udang</t>
  </si>
  <si>
    <t>Feed suplemen pada pakan udang</t>
  </si>
  <si>
    <t>Sebagai antidefisiensi asam amino</t>
  </si>
  <si>
    <t>Mengurangi jumlah bakteri pada proses persiapan air</t>
  </si>
  <si>
    <t>Feed additive yang mengandung sel bakteri untuk menjaga performa dan kesehatan ikan</t>
  </si>
  <si>
    <t>Sebagai bioremediasi untuk meningkatkan kualitas air kolam</t>
  </si>
  <si>
    <t>Meningkatkan pertumbuhan dan imunitas pada ikan dan udang</t>
  </si>
  <si>
    <t>Untuk meningkatkan performa pertumbuhan dan efisiensi pakan</t>
  </si>
  <si>
    <t>Antidefisiensi vitamin dan asam amino</t>
  </si>
  <si>
    <t>Suplemen vitamin untuk ikan</t>
  </si>
  <si>
    <t xml:space="preserve">Suplementasi vitamin dan mineral untuk ikan dan udang  </t>
  </si>
  <si>
    <t xml:space="preserve">Suplementasi chromium untuk ikan </t>
  </si>
  <si>
    <t>Antioksidan untuk bahan baku dan pakan ikan dan udang</t>
  </si>
  <si>
    <t>Suplemen mineral untuk ikan dan udang</t>
  </si>
  <si>
    <t>Suplementasi canthaxanthin untuk ikan dan udang</t>
  </si>
  <si>
    <t>Suplemen fosfor dan Vitamin B12 untuk hewan akuatik</t>
  </si>
  <si>
    <t>Sebagai prebiotik (sumber nutrient mikroba)</t>
  </si>
  <si>
    <t>Sebagai bahan baku obat ikan</t>
  </si>
  <si>
    <t xml:space="preserve">Sebagai desinfektan wadah budidaya dan peralatan perikanan </t>
  </si>
  <si>
    <t xml:space="preserve">Formula pengkondisian air yang dapat meningkatkan pertumbuhan udang dan kelangsungan hidup </t>
  </si>
  <si>
    <t>Merupakan pakan untuk hatchery tahap Post Larva</t>
  </si>
  <si>
    <t xml:space="preserve">Merupakan (premiks/feed additive) </t>
  </si>
  <si>
    <t>Merupakan pakan (feed addtive) untuk udang hatchery tahap Post Larva</t>
  </si>
  <si>
    <t xml:space="preserve">Untuk mendiagnosa rangkaian genetic White Spot Syndrome Virus (WSSV) </t>
  </si>
  <si>
    <t>Untuk mendiagnosa rangkaian genetic Taura Syndrome Virus (TSV)</t>
  </si>
  <si>
    <t>Mendiagnosa rangkaian genetic Infectious Hypodermal and Haematopoietic Necrosis Virus (IHHNV)</t>
  </si>
  <si>
    <t>Untuk pertumbuhan, fertilitas dan pembenihan pada spesies ikan dan udang</t>
  </si>
  <si>
    <t>Merupakan pakan (premiks/feed additive) cair untuk larva hatchery tahap post larva (PL) 4 – Post Larva (PL) 12.</t>
  </si>
  <si>
    <t>Menurunkan amonia dan nitrit pada kolam budidaya</t>
  </si>
  <si>
    <t xml:space="preserve">Untuk mendeteksi residu kandungan Chloramphenicol </t>
  </si>
  <si>
    <t xml:space="preserve">Untuk mendeteksi residu kandungan AMOZ </t>
  </si>
  <si>
    <t xml:space="preserve">Untuk mendeteksi residu kandungan AOZ </t>
  </si>
  <si>
    <t>Untuk mencegah pertumbuhan jamur</t>
  </si>
  <si>
    <t>Untuk mencegah dan mengobati kekurangan vitamin C pada ikan/udang</t>
  </si>
  <si>
    <t>Untuk memperbaiki performance pada ikan dan udang</t>
  </si>
  <si>
    <t>Untuk mendeteksi M.Rosenbergii noda virus pada udang</t>
  </si>
  <si>
    <t>Untuk mendeteksi Penaeus vannamei nodavirus pada udang</t>
  </si>
  <si>
    <t>Membantu memperbaiki lingkungan dan mengatasi polusi akuatik</t>
  </si>
  <si>
    <t>Memenuhi kebutuhan phosphorus (P) dan calcium (Ca) dalam pakan aquaculture</t>
  </si>
  <si>
    <t>Untuk mendeteksi Yellow Head Virus dan Gill Associated Virus pada udang</t>
  </si>
  <si>
    <t>Untuk mendeteksi Infectious MyoNecrosis Virus (IMNV) pada udang</t>
  </si>
  <si>
    <t>Untuk mendeteksi Monodon Baculo Virus (MBV) pada udang</t>
  </si>
  <si>
    <t>Untuk mendeteksi Hepatopancreatic Parvovirus (HPV) pada udang</t>
  </si>
  <si>
    <t>Untuk mendeteksi Necrotizing Hepatopancreatitis Bacteria (NHPB) pada udang</t>
  </si>
  <si>
    <t>Untuk mendeteksi Koi Herpes Virus (KHV)</t>
  </si>
  <si>
    <t>Sebagai feed additive pada pakan ikan</t>
  </si>
  <si>
    <t>Merupakan suplemen pakan sebagai sumber protein</t>
  </si>
  <si>
    <t>Vaksin untuk mencegah penyakit KHV (Koi Herpes Virus) pada ikan mas dan ikan Koi</t>
  </si>
  <si>
    <t>Sebagai feed additive pada pakan udang</t>
  </si>
  <si>
    <t>Untuk meningkatkan parameter produksi pada fase grow-out udang dan ikan</t>
  </si>
  <si>
    <t>Untuk pencegahan terhadap Streptococcosis yang disebabkan oleh Streptococcus iniae pada ikan</t>
  </si>
  <si>
    <t>Imunisasi aktif untuk spesies ikan yang rentan terhadap Streptococcosis akibat streptococcus agalactiae</t>
  </si>
  <si>
    <t>Sebagai feed additives (premiks)</t>
  </si>
  <si>
    <t>Desinfektan sarana dan prasarana hatchery</t>
  </si>
  <si>
    <t>Desinfeksi peralatan dan material pada budidaya perikanan</t>
  </si>
  <si>
    <t>Mengendalikan pertumbuhan ganggang diperairan dan tambak ikan/udang</t>
  </si>
  <si>
    <t>Membantu mengontrol serangan bakteri patogenik seperti kelompok Vibrio harveyi, Vibrio alginolyticus dan lain – lain terhadap larva udang</t>
  </si>
  <si>
    <t>Membantu pemeliharaan dalam menjaga kestabilan kualitas air serta menekan pertumbuhan bakteri pathogen dalam air tawar</t>
  </si>
  <si>
    <t>Sebagai feed additive pakan ikan</t>
  </si>
  <si>
    <t>Sebagai feed additive pakan udang</t>
  </si>
  <si>
    <t>Pencegahan defisiensi vitamin, memperkuat daya tahan tubuh</t>
  </si>
  <si>
    <t>Memberikan kekebalan terhadap serangan bakteri Vibrio penyebab penyakit vibriosis pada ikan</t>
  </si>
  <si>
    <t>Memberikan kekebalan terhadap serangan bakteri Aeromonas hydrophyla penyebab penyakit Motile Aeromonas Septicemia pada ikan</t>
  </si>
  <si>
    <t>Memperbaiki kualitas air dan menekan bakteri merugikan</t>
  </si>
  <si>
    <t>Memberikan kekebalan terhadap serangan bakteri Streptococcus penyebab penyakit streptocosis pada ikan</t>
  </si>
  <si>
    <t>Penghasil oksigen potensial yang dapat meningkatkan aktivitas bioremediasi dan kadar oksigen dalam lingkungan akuakultur serta menjaga konsentrasi oksigen tetap tinggi yang penting untuk pertumbuhan dan kelangsungan hidup hewan akuatik.</t>
  </si>
  <si>
    <t>ALAMAT</t>
  </si>
  <si>
    <t>NO TELP/FAX</t>
  </si>
  <si>
    <t>NOMOR IZIN PENYEDIAAN</t>
  </si>
  <si>
    <t>Jl. Veteran No.01, Kebonsari - Sukodadi, Lamongan, Propinsi Jawa Timur</t>
  </si>
  <si>
    <t xml:space="preserve">(0322) 390239 </t>
  </si>
  <si>
    <t xml:space="preserve">015/DJPB/SIPP-P/I/2014 </t>
  </si>
  <si>
    <t xml:space="preserve">Jl. Yos Sudarso No. 130 Teluk Betung - Bandar Lampung </t>
  </si>
  <si>
    <t>(0721) 484060/ (0721) 485805</t>
  </si>
  <si>
    <t xml:space="preserve">024/DJPB/SIPP-P/I/2014 </t>
  </si>
  <si>
    <t>Kendangsari Blok F No 67 A Surabaya, Jatim</t>
  </si>
  <si>
    <t>(031) 8416462, 8492333, ot line service: (031) 70514802</t>
  </si>
  <si>
    <t xml:space="preserve">095/DJPB/SIPP-P/X/2015 </t>
  </si>
  <si>
    <t xml:space="preserve">110/DJPB/SIPP-P/VI/2016 </t>
  </si>
  <si>
    <t>Jl. Cisaranten Wetan I No. 143 Kel. Cisaranten Wetan. Kec. Cinambo. Ujung Berung - Bandung 40294</t>
  </si>
  <si>
    <t>(022) 7804027/ (022) 7835746</t>
  </si>
  <si>
    <t xml:space="preserve">003/DJPB/SIPP-P/X/2013 </t>
  </si>
  <si>
    <t>Jababeka Innovation Center, Jl. Samsung II Blok C3D, Cikarang Utara - Bekasi</t>
  </si>
  <si>
    <t xml:space="preserve">082/DJPB/SIPP-P/V/2015 </t>
  </si>
  <si>
    <t>Wisma GKBI Lantai 19, Jl. Jend. Sudirman No.28, Jakarta Pusat</t>
  </si>
  <si>
    <t>(021) 578517888/ (021) 57851808</t>
  </si>
  <si>
    <t xml:space="preserve">042/DJPB/SIPP-P/VI/2014 </t>
  </si>
  <si>
    <t>Kawasan Industri MM 2100 Jl. Selayar Blok A3-2, Desa Mekarwangi, Kel/Desa Mekarwangi, Kec. Cikarang Barat - Bekasi 17845</t>
  </si>
  <si>
    <t>(021) 89983325/ (021) 89983326</t>
  </si>
  <si>
    <t xml:space="preserve">119/DJPB/SIPP-P/X/2016 </t>
  </si>
  <si>
    <t>Jl. Babakan Ciparay No. 282. Bandung - Jawa Barat</t>
  </si>
  <si>
    <t>(022) 6030612/ (022) 6010859</t>
  </si>
  <si>
    <t xml:space="preserve">031/DJPB/SIPP-I/I/2014 </t>
  </si>
  <si>
    <t xml:space="preserve">106/DJPB/SIPP-P/II/2016 </t>
  </si>
  <si>
    <t>Modern Cikande Industrial Estate, Jl. Raya Serang – Jakarta Km 68 Blok A9 – A10, Cikande – Serang 42186</t>
  </si>
  <si>
    <t>(0254) 402486, 402487/ (0254) 402491</t>
  </si>
  <si>
    <t xml:space="preserve">032/DJPB/SIPP-P/V/2014 </t>
  </si>
  <si>
    <t>Jl. Bukit Kelapa Sawit II, Blok AI No. 6, Kecamatan Tembalang, Semarang</t>
  </si>
  <si>
    <t>(024) 7462921</t>
  </si>
  <si>
    <t xml:space="preserve">068/DJPB/SIPP-P/II/2015 </t>
  </si>
  <si>
    <t>Jl. Jend. Ahmad Yani PO BOX 107 Gresik 61101</t>
  </si>
  <si>
    <t>(031) 3981815/ (031) 3981830</t>
  </si>
  <si>
    <t xml:space="preserve">043/DJPB/SIPP-P/IX/2014 </t>
  </si>
  <si>
    <t>PT. Caprifarmindo Laboratories</t>
  </si>
  <si>
    <t>Jl. Purnawarman No. 47, tamansari Kec. Bandung Wetan, Kab. Bandung - Jawa Barat 40116</t>
  </si>
  <si>
    <t>(022) 4207725/ (022) 4261119</t>
  </si>
  <si>
    <t xml:space="preserve">018/DJPB/SIPP-P/I/2014 </t>
  </si>
  <si>
    <t>Jl. Jend. Ahmad Yani, Gresik - Jawa Timur</t>
  </si>
  <si>
    <t>(031) 3981811/ (031) 3981722</t>
  </si>
  <si>
    <t xml:space="preserve">029/DJPB/SIPP-P/IV/2014 </t>
  </si>
  <si>
    <t>Desa Merak Belantung, Kec. Kalianda, Kab. Lampung Selatan - Prov. Lampung</t>
  </si>
  <si>
    <t>(0721) 321336</t>
  </si>
  <si>
    <t xml:space="preserve">011/DJPB/SIPP-P/I/2014 </t>
  </si>
  <si>
    <t>Jl. Kebagusan Raya No. 63 Kebagusan - Pasar Minggu Jakarta Selatan</t>
  </si>
  <si>
    <t>(021) 78833766</t>
  </si>
  <si>
    <t xml:space="preserve">040/DJPB/SIPP-P/I/2014 </t>
  </si>
  <si>
    <t>Jl. Renyeb No 60 Perum RC RT 01/RW XIV ngringo Jaten, Karanganyar</t>
  </si>
  <si>
    <t xml:space="preserve">080/DJPB/SIPP-P/V/2015 </t>
  </si>
  <si>
    <t>PT. Indo Acidatama Tbk</t>
  </si>
  <si>
    <t>Jl. Solo -Sragen Km 11,4 Desa Kemiri, Kec. Kebakkramat, Karanganyar, Jateng</t>
  </si>
  <si>
    <t xml:space="preserve">088/DJPB/SIPP-P/VII/2015 </t>
  </si>
  <si>
    <t>Jl. Ancol Barat Blok A 5E No. 12 Jakarta Utara</t>
  </si>
  <si>
    <t xml:space="preserve">036/DJPB/SIPP-P/I/2014 </t>
  </si>
  <si>
    <t>PT. Monrad Lumbon Holbung</t>
  </si>
  <si>
    <t>Jl. Rajawali No. 45, Pekanbaru - Prov. Riau</t>
  </si>
  <si>
    <t xml:space="preserve">008/DJPB/SIPP-P/XI/2013 </t>
  </si>
  <si>
    <t>PT. Romindo Primavetcom</t>
  </si>
  <si>
    <t>Jl. Dr. Saharjo No.264, RT. 001/RW.04, Tebet Barat - Jakarta Selatan</t>
  </si>
  <si>
    <t xml:space="preserve">038/DJPB/SIPP-P/I/2014 </t>
  </si>
  <si>
    <t>Jl. Jend. A. Yani, Gresik - Jawa Timur 61118</t>
  </si>
  <si>
    <t xml:space="preserve">034/DJPB/SIPP-P/VI/2014 </t>
  </si>
  <si>
    <t>CV. Mozaiks Jaya Makmur</t>
  </si>
  <si>
    <t>Kutorejo III No. 274 RT.03 RW.03, Kel. Kutorejo Kec. Tuban, Kab. Tuban – Jawa Timur</t>
  </si>
  <si>
    <t xml:space="preserve">060/DJPB/SIPP-P/X/2014 </t>
  </si>
  <si>
    <t>CV. Nelayan Indonesia Jaya</t>
  </si>
  <si>
    <t>Dusun Wringin Anom RT.29/RW.10, Desa Slamet, Kec. Tumpang, Kab. Malang - Jawa Timur</t>
  </si>
  <si>
    <t xml:space="preserve">063/DJPB/SIPP-P/XII/2014 </t>
  </si>
  <si>
    <t>CV. Iquaculture</t>
  </si>
  <si>
    <t>Komplek Sapta Taruna PU Blok B1 No.14 Kelurahan Kujangsari-Kecamatan Bandung Kidul</t>
  </si>
  <si>
    <t xml:space="preserve">074/DJPB/SIPP-P/III/2015 </t>
  </si>
  <si>
    <t>CV. Luhur Agrindo Mandiri</t>
  </si>
  <si>
    <t>Jl. Kapuas No. 10 Malang, Jawa Timur</t>
  </si>
  <si>
    <t xml:space="preserve">037/DJPB/SIPP-P/I/2014 </t>
  </si>
  <si>
    <t>PT . TeKa UPN Wolu Limo</t>
  </si>
  <si>
    <t>Jl. Raya Puspitek No. 85 C RT 015/RW 04 Kec. Setu, Tangerang Selatan - Banten</t>
  </si>
  <si>
    <t xml:space="preserve">092/DJPB/SIPP-P/IX/2015 </t>
  </si>
  <si>
    <t>PT. Vadco Prosper Mega</t>
  </si>
  <si>
    <t>Jl. Parakan Muncang Km.9 No. 79 Sumedang, Jabar</t>
  </si>
  <si>
    <t xml:space="preserve">097/DJPB/SIPP-P/XII/2015 </t>
  </si>
  <si>
    <t>PT. Agrikencana Perkasa</t>
  </si>
  <si>
    <t>Jl. Blewah V RT.02, RW.04 Bulak Indah, Karangasem Laweyan, Surakarta 57145</t>
  </si>
  <si>
    <t xml:space="preserve">103/DJPB/SIPP-P/II/2016 </t>
  </si>
  <si>
    <t>Jl. Letjend Suprapto Kav 4 No 1 Cempaka Putih Jakarta</t>
  </si>
  <si>
    <t xml:space="preserve">104/DJPB/SIPP-P/II/2016 </t>
  </si>
  <si>
    <t>PT. DSM Nutritional Product Manufacturing Indonesia</t>
  </si>
  <si>
    <t>18 Office Park - Tower A 3rd Floor Jl. Let.Jend TB. Simatupang Kav 18 Kebagusan, Jakarta Selatan 12520</t>
  </si>
  <si>
    <t xml:space="preserve">121/DJPB/SIPP-P/XI/2016 </t>
  </si>
  <si>
    <t>CV. Mulia Sukses Abadi</t>
  </si>
  <si>
    <t>Jl. Ratu Dibalau Gg. Rambutan No.81 Way Kandis - Bandar Lampung</t>
  </si>
  <si>
    <t xml:space="preserve">125/DJPB/SIPP-P/XII/2016 </t>
  </si>
  <si>
    <t>PD. Laksana</t>
  </si>
  <si>
    <t>Jl. Karapitan No. 70 RT.01, RW. 06, Paledang - Lengkong, Bandung Prop. Jabar</t>
  </si>
  <si>
    <t xml:space="preserve">126/DJPB/SIPP-P/I/2017 </t>
  </si>
  <si>
    <t>PT. Anugerah Indo Cambrian</t>
  </si>
  <si>
    <t>Jl. Veteran III, Kp. Caringin RT.001 RW.002, Desa Banjarsari, Kecamatan Ciawi, Kabupaten Bogor, Prop. Jabar</t>
  </si>
  <si>
    <t xml:space="preserve">128/DJPB/SIPP-P/II/2017 </t>
  </si>
  <si>
    <t>Pergudangan Sentra Kosambi Blok B No. 11 RT.002/018, Desa Kosambi Timur, Kec. Kosambi, Kab. Tangerang</t>
  </si>
  <si>
    <t xml:space="preserve">127/DJPB/SIPP-P/II/2017 </t>
  </si>
  <si>
    <t>PT. Indmira</t>
  </si>
  <si>
    <t>Jl. Kaliurang Km. 16,2 Kab. Sleman, Yogyakarta</t>
  </si>
  <si>
    <t>(0274) 898269</t>
  </si>
  <si>
    <t xml:space="preserve">129/DJPB/SIPP-P/II/2017 </t>
  </si>
  <si>
    <t>Kantor: Plaza 3 Pondok Indah Blok A-2, Jl. TB. Simatupang, Jakarta Selatan 1230. Gudang : Komplek Pergudangan Taman Techno BSD, Blok L2 No.37, Tangerang Selatan</t>
  </si>
  <si>
    <t>(021) 87962197/ (021) 87962199</t>
  </si>
  <si>
    <t>133/DJPB/SIPP-P/VI/2017</t>
  </si>
  <si>
    <t>PT. Suaka Bumi</t>
  </si>
  <si>
    <t>Kantor: Jl. Tamansari No. 19A, Bandung. Telp: (022) 20530582 Gudang: Jl. Holis No.363F, Pasir Koja, Bandung</t>
  </si>
  <si>
    <t xml:space="preserve">(022) 20530582 </t>
  </si>
  <si>
    <r>
      <t xml:space="preserve">138/DJPB/SIPP-P/VIII/2017               </t>
    </r>
    <r>
      <rPr>
        <sz val="12"/>
        <color indexed="8"/>
        <rFont val="Arial"/>
        <family val="2"/>
      </rPr>
      <t>Jenis Sediaan (Probiotik)</t>
    </r>
  </si>
  <si>
    <r>
      <t xml:space="preserve">139/DJPB/SIPP-P/VIII/2017              </t>
    </r>
    <r>
      <rPr>
        <sz val="12"/>
        <color indexed="8"/>
        <rFont val="Arial"/>
        <family val="2"/>
      </rPr>
      <t>Jenis Sediaan (Premiks)</t>
    </r>
  </si>
  <si>
    <r>
      <t>140/DJPB/SIPP-P/VIII/2017              (</t>
    </r>
    <r>
      <rPr>
        <sz val="12"/>
        <color indexed="8"/>
        <rFont val="Arial"/>
        <family val="2"/>
      </rPr>
      <t>Jenis Sediaan Farmasetik)</t>
    </r>
  </si>
  <si>
    <t>PT. VETINDO CITRAPERSADA</t>
  </si>
  <si>
    <t>Jl. Otto Iskandardinata RT.003/011 Ruko Prima Blok A-11 Kel. Ciputat, Kota Tangerang Selatan 15411.  Alamat Pabrik: Dukuh Widorosari RT.05/07, Desa Pucangan, Kecamatan Kartasura</t>
  </si>
  <si>
    <t>151/DJPB/SIPP-P/XI2017                  (Jenis sediaan Premiks)</t>
  </si>
  <si>
    <t>152/DJPB/SIPP-P/XI/2017             (Jenis sediaan Farmasetik)</t>
  </si>
  <si>
    <t>PT. KYMMOSHI GLOBAL INDONESIA</t>
  </si>
  <si>
    <t>Desa Luwang Gatak RT.002/RW.009, Sukoharjo, Jateng 57557</t>
  </si>
  <si>
    <t>153/DJPB/SIPP-P/XI/2017              (Jenis sediaan Farmasetik)</t>
  </si>
  <si>
    <t>CV. HAPSARI</t>
  </si>
  <si>
    <t>Nirwanasari Banjarsari RT.01 RW.02 Kel. Tembalang Kec. TembalangKota Semarang</t>
  </si>
  <si>
    <t>154/DJPB/SIPP-P/XI/2017              (Jenis sediaan Probiotik)</t>
  </si>
  <si>
    <t>CV. BANYUREJO</t>
  </si>
  <si>
    <t xml:space="preserve">Office: Ligu Utara501 Semarang 50124.                                              pabrik: jl. Pederesan Kecil No. 49 Kel. Kebonagung, Semarang Timur             </t>
  </si>
  <si>
    <t>156/DJPB/SIPP-P/III/2018                  (Jenis sediaan Farmasetik)</t>
  </si>
  <si>
    <t>157/DJPB/SIPP-P/III/2018      (Jenis sediaan Premiks)</t>
  </si>
  <si>
    <t>PT. BIOPLAGEN INDONESIA</t>
  </si>
  <si>
    <t>158/DJPB/SIPP-P/IV/2018              (Jenis sediaan Farmasetik)</t>
  </si>
  <si>
    <t>Jl. Kemandoran VIIII/16, Jakarta Barat 12210</t>
  </si>
  <si>
    <t>021- 5482526/ 021-5485126</t>
  </si>
  <si>
    <t>163/DJPB/SIPP-P/IV/2018                (Jenis Sediaan premiks)</t>
  </si>
  <si>
    <t>Ruko Malibu, Jl. Boulevard Raya, Blok H7 No.8, Cengkareng Timur, Jakarta Barat</t>
  </si>
  <si>
    <t>165/DJPB/SIPP-P/IV/2018             (Jenis sediaan Probiotik)</t>
  </si>
  <si>
    <t>PT. Hendy Pharmindo Satwa</t>
  </si>
  <si>
    <t>Jl. Raya Mess AL Kap. Payangan RT.003 RW.007, Jatisari-Jatiasih, Kota Bekasi</t>
  </si>
  <si>
    <t>168/DJPB/SIPP-P/IV/2018              (Jenis sediaan Farmasetik)</t>
  </si>
  <si>
    <t>Jl. Taman Sari No. 10, Bandung-Jawa Barat</t>
  </si>
  <si>
    <t>(022) 4207725/ (022) 4207725 Ext. 112</t>
  </si>
  <si>
    <t>016/DJPB/SIPP-P/I/2014 tanggal 7 Januari 2014</t>
  </si>
  <si>
    <t>Jl. Supomo No. 143, Jakarta Selatan atau Wonder Graha Jl. Tebet Barat IX No. 27, Jakarta Selatan 12810</t>
  </si>
  <si>
    <t>(021) 8292066/ 8280115</t>
  </si>
  <si>
    <t>Izin Prinsip</t>
  </si>
  <si>
    <t>Jl. Sempur No. 1 Bogor, Jawa Barat</t>
  </si>
  <si>
    <t>(0251) 8313200/ 8327890</t>
  </si>
  <si>
    <t>18 Office Park Tower A, Unit J 3rd Floor, Jl. Letjend TB Simatupang Kav.18, Jakarta. Alamat Produksi : Jl. Rembang Industri 1A/7 PIER, Desa Pandean, Kec. Rembang, Pasuruan, Jawa Timur</t>
  </si>
  <si>
    <t>Taman Tekno Blok B No.1, Bumi Serpong Damai Sektor XI - Tangerang Selatan</t>
  </si>
  <si>
    <t>021-7565000/021-7560860, 7560870</t>
  </si>
  <si>
    <t xml:space="preserve">005/DJPB/SIPP-I/XI/2013 </t>
  </si>
  <si>
    <t>Jl. Ancol Barat Blok A 5E No. 10 Ancol - Pademangan - Jakarta Utara</t>
  </si>
  <si>
    <t>(021) 57851788/ (021) 57851808</t>
  </si>
  <si>
    <t xml:space="preserve">054/DJPB/SIPP-I/IX/2014 </t>
  </si>
  <si>
    <t>Taman Tekno BSD Sektor XI Blok J3 No. 46, Serpong Tangerang 15314</t>
  </si>
  <si>
    <t>(021) 7565164/ (021) 7565165</t>
  </si>
  <si>
    <t xml:space="preserve">006/DJPB/SIPP-I/XI/2013 </t>
  </si>
  <si>
    <t>Wisma 46 - Kota BNI Lt.27 Jl. Jend. Sudirman Kav.1 Jakarta Pusat 10220</t>
  </si>
  <si>
    <t>(021) 57897000/Fax (021) 57897099</t>
  </si>
  <si>
    <t xml:space="preserve">025/DJPB/SIPP-I/III/2014 </t>
  </si>
  <si>
    <t>Jl. Bekasi Timur IV No.9, Cipinang Jatinegara - Jakarta Timur</t>
  </si>
  <si>
    <t>(021) 85900961/ (021) 85900960</t>
  </si>
  <si>
    <t xml:space="preserve">010/DJPB/SIPP-I/XII/2013 </t>
  </si>
  <si>
    <t>Pondok Candra Indah, Jl. Palem II TD-35 Waru-Sidoarjo 60400 - Jawa Timur</t>
  </si>
  <si>
    <t>(031) 8681584, 8681585, Fax. (031) 8681648</t>
  </si>
  <si>
    <t xml:space="preserve">066/DJPB/SIPP-I/II/2015 </t>
  </si>
  <si>
    <t>PT. Jebsen &amp; Jessen Chemicals Indonesia</t>
  </si>
  <si>
    <t>Gedung Graha Inti Fauzi, Lantai 7 Jl. Buncit Raya No.22 Jakarta</t>
  </si>
  <si>
    <t>(021) 27537156/ (021) 26537188</t>
  </si>
  <si>
    <t xml:space="preserve">090/DJPB/SIPP-I/IX/2015 </t>
  </si>
  <si>
    <t>Menara Jamsostek Lantai 21, Jl. Gatot Subroto Kav. 3,4 Jakarta Selatan</t>
  </si>
  <si>
    <t>(021) 52995000/ (021) 52995192-94</t>
  </si>
  <si>
    <t xml:space="preserve">Izin Prinsip : 1396/DPB/PB.430.D4/III/2011 </t>
  </si>
  <si>
    <t>Galeri Niaga Mediterania D8G, Lt.II, Pantai Indah Kapuk, Penjaringan, Jakarta Utara</t>
  </si>
  <si>
    <t>(021) 5882250/ (021) 5882249</t>
  </si>
  <si>
    <t xml:space="preserve">039/DJPB/SIPP-I/I/2014 </t>
  </si>
  <si>
    <t xml:space="preserve">021/DJPB/SIPP-I/I/2014 </t>
  </si>
  <si>
    <t>Wisma Mampang Lt 2 Jl. Mampang Prapatan No 1 Jakarta Selatan</t>
  </si>
  <si>
    <t>(021) 7974645/ (021) 7974644</t>
  </si>
  <si>
    <t xml:space="preserve">077/DJPB/SIPP-I/IV/2015 </t>
  </si>
  <si>
    <t>Menara Prima Lt.2 Jl. Lingkar Mega Kuningan Blok 6.2 Jakarta 12950</t>
  </si>
  <si>
    <t>(021) 57947966/ (021) 57947967</t>
  </si>
  <si>
    <t xml:space="preserve">030/DJPB/SIPP-I/I/2014 </t>
  </si>
  <si>
    <t>Cityloft Sudirman, Lantai 26, Unit 2601 dan 2603, Jl. KH. Mas Mansyur No. 121, Jakarta Pusat</t>
  </si>
  <si>
    <t>(021) 25558666/ (021) 25558777</t>
  </si>
  <si>
    <t>(021) 64700968</t>
  </si>
  <si>
    <t>PT. Nutriad Indonesia</t>
  </si>
  <si>
    <t>Mugi Griya Lt.3/303, Jl. MT. Haryono Kav. 10 - Jakarta 12810</t>
  </si>
  <si>
    <t>(021) 83708502/ (021) 83708509</t>
  </si>
  <si>
    <t xml:space="preserve">070/DJPB/SIPP-I/I/2015 </t>
  </si>
  <si>
    <t>Kawasan Pergudangan Taman Tekno BSD Sektor XI Blok A2 No. 1 Desa Setu Tangerang Selatan - Banten</t>
  </si>
  <si>
    <t>(021) 75875390/91/92, (021) 75875393</t>
  </si>
  <si>
    <t xml:space="preserve">061/DJPB/SIPP-I/XI/2014 </t>
  </si>
  <si>
    <t>(021) 54202310/ (021) 811819830</t>
  </si>
  <si>
    <t xml:space="preserve">062/DJPB/SIPP-I/XII/2014 </t>
  </si>
  <si>
    <t>Kawasan Industri Jababeka I, Jl. Jababeka V Blok H2, Cikarang - Bekasi 17530</t>
  </si>
  <si>
    <t>(021) 89835090/ (021) 89835091</t>
  </si>
  <si>
    <t>004/DJPB/SIPP-I/XI/2013 tanggal 12 November 2013</t>
  </si>
  <si>
    <t>Grand Wisata, Jl. Celebration Boulevard Blok AA 10 No. 58 – Bekasi 17510 (pindah ke -)</t>
  </si>
  <si>
    <t xml:space="preserve">(021) 29082728/(021) 29082729 </t>
  </si>
  <si>
    <t xml:space="preserve">049/DJPB/SIPP-I/IX/2014 </t>
  </si>
  <si>
    <t xml:space="preserve">069/DJPB/SIPP-I/II/2015 </t>
  </si>
  <si>
    <t>Ruko Tomang Tol Blok A2 No.17 - 18 Jl. Agave Raya, Kedoya Selatan, Kebun Jeruk-Jakarta</t>
  </si>
  <si>
    <t>(021) 5816834/ 58302925</t>
  </si>
  <si>
    <t xml:space="preserve">027/DJPB/SIPP-I/IV/2014 </t>
  </si>
  <si>
    <t xml:space="preserve">MidPlaza 1 Lt 12, Jl. Jenderal Sudirman Kav 10-11 Jakarta </t>
  </si>
  <si>
    <t>(021) 30491111/ (021) 5739693</t>
  </si>
  <si>
    <t xml:space="preserve">081/DJPB/SIPP-I/V/2015 </t>
  </si>
  <si>
    <t>(021) 89983325/ Fax. (021) 89983326</t>
  </si>
  <si>
    <t xml:space="preserve">009/DJPB/SIPP-I/XII/2013 </t>
  </si>
  <si>
    <t>PT. TobbSales Indonesia</t>
  </si>
  <si>
    <t>Komp. Bintaro Permai, Jl. Nuri No.1 RT.2/RW.3 Kel. Pesanggrahan, Kec. Pesanggrahan - Jakarta Selatan</t>
  </si>
  <si>
    <t xml:space="preserve">001/DJPB/SIPP-I/VIII/2013 </t>
  </si>
  <si>
    <t>Jl. Mangga Dua Raya, Komplek Textile Blok C6/17, Ancol - Jakarta Utara</t>
  </si>
  <si>
    <t xml:space="preserve">028/DJPB/SIPP-I/IV/2014 </t>
  </si>
  <si>
    <t>Plaza Niaga 1 Blok B No. 50 Sentul City - Bogor 16810. Email: mail@brightinternational.co.id</t>
  </si>
  <si>
    <t>(021) 87962058/ Fax: (021) 87961089</t>
  </si>
  <si>
    <t xml:space="preserve">035/DJPB/SIPP-I/VI/2014 </t>
  </si>
  <si>
    <t>Ngoro Industri Persada Blok T3, Jl. Raya Mojokerto - Jawa Timur</t>
  </si>
  <si>
    <t xml:space="preserve">076/DJPB/SIPP-I/III/2015 </t>
  </si>
  <si>
    <t>Wisma 46 Kota BNI Lantai 28 Suite 2801, Jl. Jend. Sudirman Kav. 1, Daerah Khusus Ibukota Jakarta</t>
  </si>
  <si>
    <t xml:space="preserve">109/DJPB/SIPP-I/VI/2016 </t>
  </si>
  <si>
    <t>Gedung Panin Pusat Lt. 5 Jl. Jenderal Sudirman Kav.1 Jakarta Pusat 10270</t>
  </si>
  <si>
    <t>(021) 7251162/ Fax. (021) 7251169</t>
  </si>
  <si>
    <t xml:space="preserve">091/DJPB/SIPP-I/IX/2015 </t>
  </si>
  <si>
    <t>PT. Dupont Agricultural Product Indonesia</t>
  </si>
  <si>
    <t>Beltway Office Park Gd. A Lt.5 Jl. Ampera Raya No.9 - 10 Ragunan, Psr Minggu, Jakarta Selatan</t>
  </si>
  <si>
    <t xml:space="preserve">013/DJPB/SIPP-I/I/2014 </t>
  </si>
  <si>
    <t>Desa Adiwarna, Kecamatan Dente Teladas, Kabupaten Tulang Bawang - Lampung</t>
  </si>
  <si>
    <t>(0725) 5562225/ (0725) 556150</t>
  </si>
  <si>
    <t xml:space="preserve">056/DJPB/SIPP-I/IX/2014 </t>
  </si>
  <si>
    <t>Pusat perniagaan terpadu Jl. Daan Mogot Km.19,6 Kel. Poris Jaya, Kec. Batuceper, Tangerang 15122</t>
  </si>
  <si>
    <t>(021) 54365151/ (021) 54365150</t>
  </si>
  <si>
    <t>014/DJPB/SIPP-I/I/2014</t>
  </si>
  <si>
    <t>Jl. Hayam Wuruk 2 WW, Jakarta 10120 - Jakarta</t>
  </si>
  <si>
    <t>(021) 3861729/ (021) 3807477</t>
  </si>
  <si>
    <t xml:space="preserve">067/DJPB/SIPP-I/II/2015 </t>
  </si>
  <si>
    <t>PT. Medion Ardika Bakti</t>
  </si>
  <si>
    <t xml:space="preserve">123/DJPB/SIPP-I/XI/2016 </t>
  </si>
  <si>
    <t>Jl. Pantai Indah Kapuk Boulevard UB-RGA/023, Kel. Kamal Muara, Kec. Penjaringan, Jakarta Utara 14470</t>
  </si>
  <si>
    <t>(021) 29033351</t>
  </si>
  <si>
    <t>099/DJPB/SIPP-I/I/2016</t>
  </si>
  <si>
    <t>(021) 55747645</t>
  </si>
  <si>
    <t xml:space="preserve">093/DJPB/SIPP-I/X/2015 </t>
  </si>
  <si>
    <t>Gedung Maspion Plaza, Lt.9 Jl. Gunung Sahari Raya Kav. 20 – 27, Jakarta Utara</t>
  </si>
  <si>
    <t>(021) 64701200, 64701251 Ext. 112</t>
  </si>
  <si>
    <t>050 /DJPB/SIPP-I/I/2014</t>
  </si>
  <si>
    <t xml:space="preserve">Jl. Dr. Saharjo No. 96 G - Jakarta </t>
  </si>
  <si>
    <t>(021) 8300669/(021) 8309924</t>
  </si>
  <si>
    <t xml:space="preserve">057/DJPB/SIPP-I/IX/2014 </t>
  </si>
  <si>
    <t>Jl. Hayam Wuruk 2 WW, Desa Kebon Kelapa, Kec. Gambir, Jakarta Pusat 10120</t>
  </si>
  <si>
    <t>041/DJPB/SIPP-I/I/2014</t>
  </si>
  <si>
    <t>Jl. Solo Sragen Km.11,4 Ds. Kemiri Kec. Kebakkramat, Kab. Karanganyar Jawa Tengah</t>
  </si>
  <si>
    <t>029/DJPB/SIPP-I/2014</t>
  </si>
  <si>
    <t xml:space="preserve">122/DJPB/SIPP-I/XI/2016 </t>
  </si>
  <si>
    <t>PT. Ace Hardware</t>
  </si>
  <si>
    <t>Gd. Kawan Lama, Jl. Puri Kencana No.1 - Jakarta</t>
  </si>
  <si>
    <t xml:space="preserve">002/DJPB/SIPP-I/X/2013 </t>
  </si>
  <si>
    <t>BSD City Ruko Golden Boulevard Blok W2 No.20 Jl. Raya Pahlawan Seribu, Serpong Utara, Tangerang Selatan - Banten</t>
  </si>
  <si>
    <t>(021) 53163525/(021) 53163524</t>
  </si>
  <si>
    <t xml:space="preserve">012/DJPB/SIPP-I/II/2014 </t>
  </si>
  <si>
    <t>PT. Biozym Pratama</t>
  </si>
  <si>
    <t>Jl. Cinere Raya No. 5A Blok K Cinere - Jakarta 16514</t>
  </si>
  <si>
    <t>(021) 7547309/ (021) 7549677</t>
  </si>
  <si>
    <t>020/DJPB/SIPP-I/I/0214</t>
  </si>
  <si>
    <t>PT. Vox Trading Indonesia</t>
  </si>
  <si>
    <t>026/DJPB/SIPP-I/III/2014 tanggal 10 Maret 2014</t>
  </si>
  <si>
    <t>PT. Bina San Prima</t>
  </si>
  <si>
    <t>Jl. Purnawarman No. 47 - Bandung 40116</t>
  </si>
  <si>
    <t xml:space="preserve">017/DJPB/SIPP-I/I/2014 </t>
  </si>
  <si>
    <t>PT. Swadesi Candra Sentosa</t>
  </si>
  <si>
    <t>Jl. Cileduk Raya No.100 A - C, Cipulir Kebayoran Lama - Jakarta Selatan 12230</t>
  </si>
  <si>
    <t>019/DJPB/SIPP-I/I/2014</t>
  </si>
  <si>
    <t>PT. Tri Dinamika Nusantara</t>
  </si>
  <si>
    <t>Kawasan Marunda Center Blok A5 No.9 Jl. Marunda Makmur, Segara Makmur, Kab. Bekasi</t>
  </si>
  <si>
    <t xml:space="preserve">033/DJPB/SIPP-I/V/2014 </t>
  </si>
  <si>
    <t>PT. Poly Stamino Indonesia</t>
  </si>
  <si>
    <t>Podomoro City, Ruko Garden Shopping Arcade Blok B 8/DH, Jl. S.Parman – Jakarta Barat, Kel. Tanjung Duren Selatan, Kec. Grogol Petamburan  - DKI Jakarta</t>
  </si>
  <si>
    <t xml:space="preserve">058/DJPB/SIPP-I/X/2014 </t>
  </si>
  <si>
    <t>PT. Lautan Luas Tbk</t>
  </si>
  <si>
    <t>Graha Indramas, Jl. AIP II K.S Tubun Raya No. 77 Jakarta 11410</t>
  </si>
  <si>
    <t>059/DJPB/SIPP-I/X/2014</t>
  </si>
  <si>
    <t>PT. Sarana Veterinaria Jaya Abadi</t>
  </si>
  <si>
    <t xml:space="preserve">Taman Tekno Sektor XI Blok J2/5 Setu - Tangerang Selatan </t>
  </si>
  <si>
    <t xml:space="preserve">064/DJPB/SIPP-I/I/2015 </t>
  </si>
  <si>
    <t>PT. Kinglab Indonesia</t>
  </si>
  <si>
    <t xml:space="preserve">Karawaci Office Park Blok M-37 Lippo Karawaci Kelurahan Panunggangan Barat, Kecamatan Cibodas, Kota Tangerang </t>
  </si>
  <si>
    <t xml:space="preserve">072/DJPB/SIPP-I/III/2015 </t>
  </si>
  <si>
    <t>PT. Sinar Hidup Satwa</t>
  </si>
  <si>
    <t>Wisma GKBI Lt.19, Jl. Jend. Sudirman No.28 Jakarta Pusat</t>
  </si>
  <si>
    <t xml:space="preserve">073/DJPB/SIPP-I/II/2015 </t>
  </si>
  <si>
    <t>Jl. Pahlawan Seribu, Komplek Ruko Garden Boulevard M No 16 Bumi Serpong Damai , Tangerang</t>
  </si>
  <si>
    <t xml:space="preserve">075/DJPB/SIPP-I/III/2015 </t>
  </si>
  <si>
    <t>PT. Farma Sevaka Nusantara</t>
  </si>
  <si>
    <t>Plaza Niaga I, Blok A No. 38 RT 03 RW 05 Sentul City Desa Citaringgul, Kecamatan Babakan Madang, Kabupaten Bogor</t>
  </si>
  <si>
    <t xml:space="preserve">078/DJPB/SIPP-I/IV/2015 </t>
  </si>
  <si>
    <t>PT. Menjangan Sakti</t>
  </si>
  <si>
    <t>Jl. HR. Rasuna Said Kav B34 Kuningan, Jakarta Selatan</t>
  </si>
  <si>
    <t>(021) 5222468, 5256337</t>
  </si>
  <si>
    <t xml:space="preserve">083/DJPB/SIPP-I/V/2015 </t>
  </si>
  <si>
    <t>PT. Catur Nawa Sumberartha</t>
  </si>
  <si>
    <t>Jl. RC Veteran No 11 A, Bintaro, Jakarta Selatan Telp (021) 73596812/Fax (021) 7370938</t>
  </si>
  <si>
    <t>084/DJPB/SIPPI/VI/2015</t>
  </si>
  <si>
    <t>PT. Megasetia Agung Kimia</t>
  </si>
  <si>
    <t>Jl. Paradise Timur Raya Blok G1 No 7-10, Sunter Agung, Tanjung Priok Jakarta Utara</t>
  </si>
  <si>
    <t>(021) 6451037/ Fax. (021) 6452306</t>
  </si>
  <si>
    <t>086/DJPB/SIPP-I/VI/2015 tanggal 22 Juni 2015</t>
  </si>
  <si>
    <t>CV. Fenanza Putra</t>
  </si>
  <si>
    <t>Jl. Supplier X No 18 Blok V RT 03/18, Rancaekek Wetan, Bandung</t>
  </si>
  <si>
    <t>087/DJPB/SIPP-I/VII/2015 tanggal 6 Juli 2015</t>
  </si>
  <si>
    <t>PT. Halim Sakti Pratama</t>
  </si>
  <si>
    <t xml:space="preserve">Jl. Tomang Raya No. 4. Jakarta 11430, Indonesia </t>
  </si>
  <si>
    <t xml:space="preserve">089/DJPB/SIPP-I/VIII/2015 </t>
  </si>
  <si>
    <t>PT. Hadana Jaya</t>
  </si>
  <si>
    <t>Jl. Biliton No 28 Gubeng</t>
  </si>
  <si>
    <t xml:space="preserve">096/DJPB/SIPP-I/XI/2015 </t>
  </si>
  <si>
    <t>PT. Seven Mountain International</t>
  </si>
  <si>
    <t xml:space="preserve">BSD CITY, Jl. Pahlawan Seribu Ruko Golden Boulevard Blok U No.12 Kel, Lengkong Karya, Kec. Serpong Utara, Kota Tangerang Selatan. Telp (021) 53156555/53163408 </t>
  </si>
  <si>
    <t xml:space="preserve">137/DJPB/SIPP-I/Pb/VIII/2017 </t>
  </si>
  <si>
    <t>PT. Agrow Inti Makmur</t>
  </si>
  <si>
    <t>Perum Graha Indah Blok H-6, Jl. Gayung Kebonsari Surabaya</t>
  </si>
  <si>
    <t xml:space="preserve">100/DJPB/SIPP-I/I/2016 </t>
  </si>
  <si>
    <t>PT. Tirta Buana Kemindo</t>
  </si>
  <si>
    <t>Kawasan Pergudangan Bizpark, Jl. Raya Bekasi KM 21,5 A 01 No 35 RT 008 RW 004 , Rawa Terate Cakung - Jakarta Timur</t>
  </si>
  <si>
    <t xml:space="preserve">101/DJPB/SIPP-I/II/2016 </t>
  </si>
  <si>
    <t>PT. Buana Biru Indonesia</t>
  </si>
  <si>
    <t>Rukan Puri Niaga II Ext KO Puri Niaga II ext J1/3Y Kembangan</t>
  </si>
  <si>
    <t xml:space="preserve">102/DJPB/SIPP-I/II/2016 </t>
  </si>
  <si>
    <t>105/DJPB/SIPP-I/II/2016</t>
  </si>
  <si>
    <t>PT. Suri Tani Pemuka</t>
  </si>
  <si>
    <t xml:space="preserve">Jl. Raya Manyar, Desa/Kelurahan Manyarejo, Kecamatan Manyar, Gresik – Jawa Timur
</t>
  </si>
  <si>
    <t xml:space="preserve">107/DJPB/SIPP-I/IV/2016 </t>
  </si>
  <si>
    <t>PT. Dian Cipta Perkasa</t>
  </si>
  <si>
    <t>Jl. Puri Sentra Niaga Blok B No.25, Jl. Wiraloka, Kel. Cipinang Melayu, Kec. Makasar, Jakarta Timur</t>
  </si>
  <si>
    <t xml:space="preserve">108/DJPB/SIPP-I/V/2016 </t>
  </si>
  <si>
    <t>PT. Maxima</t>
  </si>
  <si>
    <t>Ruko Galeri Niaga Mediterania II Blok N8 B, Pantai Indah Kapuk, Jakarta Utara 14460</t>
  </si>
  <si>
    <t xml:space="preserve">111/DJPB/SIPP-I/VII/2016 </t>
  </si>
  <si>
    <t>PT. Indojaya Agrinusa</t>
  </si>
  <si>
    <t>Jalan Medan, Tanjung Morowa km 12.8, Desa Bangunsari, Deli Serdang, Medan - Sumatera Utara</t>
  </si>
  <si>
    <t xml:space="preserve">112/DJPB/SIPP-I/VII/2016 </t>
  </si>
  <si>
    <t>PT. Central PAC Industri Digital</t>
  </si>
  <si>
    <t>Jl. Soleh 1 No. 1i, Kebayoran Lama, Jakarta Barat 11560</t>
  </si>
  <si>
    <t xml:space="preserve">113/DJPB/SIPP-I/VII/2016 </t>
  </si>
  <si>
    <t>PT. Gold Coin Specialities</t>
  </si>
  <si>
    <t xml:space="preserve">Jl. Raya Bekasi Km.28 Desa Medan Satria Pondok Ungu Bekasi 17132
</t>
  </si>
  <si>
    <t>(021) 88956932/ (021) 8853668</t>
  </si>
  <si>
    <t xml:space="preserve">114/DJPB/SIPP-I/VIII/2016 </t>
  </si>
  <si>
    <t>Jl. Dr. Sahardjo No.264. Kel. Menteng Dalam, Kec. Tebet, Jakarta Selatan</t>
  </si>
  <si>
    <t>(021) 8300300/ (021) 8280678</t>
  </si>
  <si>
    <t xml:space="preserve">115/DJPB/SIPP-I/VIII/2016 </t>
  </si>
  <si>
    <t>PT. Vetagro Mitra Kusuma</t>
  </si>
  <si>
    <t>Jl. RC Veteran No. 1-I, Bintaro, Pesanggrahan, Jakarta Selatan</t>
  </si>
  <si>
    <t xml:space="preserve">116/DJPB/SIPP-I/IX/2016 </t>
  </si>
  <si>
    <t>PT. Sehat Cerah Indonesia</t>
  </si>
  <si>
    <t>Komplek Duta Mas Fatmawati Blok A1 No. 30-32, Jl. RS. Fatmawati No. 39 Cipete Utara, Kebayoran Baru - Jakarta Selatan</t>
  </si>
  <si>
    <t xml:space="preserve">117/DJPB/SIPP-I/IX/2016 </t>
  </si>
  <si>
    <t>CV. Sumber Agung Lestari</t>
  </si>
  <si>
    <t>Komplek Kosambi Baru Blok A ext. 7/12, Duri Kosambi Cengkareng, Jakarta Barat</t>
  </si>
  <si>
    <t xml:space="preserve">118/DJPB/SIPP-I/X/2016 </t>
  </si>
  <si>
    <t>CV. Arpen Biotechnologies</t>
  </si>
  <si>
    <t>Kp. Tipar Timur RT.001/RW.016, Ds. Laksanamekar Kecamatan Padalarang, Bandung Barat - Jawa Barat</t>
  </si>
  <si>
    <t xml:space="preserve">120/DJPB/SIPP-I/X/2016 </t>
  </si>
  <si>
    <t>PT. Sinergi Alam Parama</t>
  </si>
  <si>
    <t>Maspion Plaza lantai 18, Jl. Gunung Sahari Kav.18, Pademangan Barat, Pademangan - Jakarta Utara</t>
  </si>
  <si>
    <t xml:space="preserve">124/DJPB/SIPP-I/XI/2016 </t>
  </si>
  <si>
    <t>PT. Bisindo Kencana</t>
  </si>
  <si>
    <t xml:space="preserve">Jl. Boulevard BGR No.1, Perintis Kemerdekaan, Kelapa Gading Barat, Jakarta Utara
</t>
  </si>
  <si>
    <t>(021) 5307287</t>
  </si>
  <si>
    <t xml:space="preserve">131/DJPB/SIPP-I/IV/2017 
</t>
  </si>
  <si>
    <t>PT.  Gold Coin Trading Indonesia</t>
  </si>
  <si>
    <t xml:space="preserve">Jl. Raya Bekasi Km. 28 Kel. Medan Satria, Kec. Medan Satria, Kota Bekasi
</t>
  </si>
  <si>
    <t xml:space="preserve">130/DJPB/SIPP-I/IV/2017 </t>
  </si>
  <si>
    <t>Kantor: Plaza 3 Pondok Indah Blok A-2, Jl. TB. Simatupang, Jakarta Selatan 1230. Gudang : Komplek Pergudangan Taman Techno BSD, Blok L2 No.37, Tangerang Selatan, Telp (021) 75880022</t>
  </si>
  <si>
    <t xml:space="preserve">132/DJPB/SIPP-I/VI/2017 </t>
  </si>
  <si>
    <t>PT. Sure Marketing Company</t>
  </si>
  <si>
    <t>Ruko Plaza Venezia (Palais de Europe), Jl. Boulevard Eropa No. 33 Lippo Karawaci Tangerang 15115</t>
  </si>
  <si>
    <t>(021) 5582819/ (021) 5582682</t>
  </si>
  <si>
    <t xml:space="preserve">134/DJPB/SIPP-I/VII/2017 </t>
  </si>
  <si>
    <t>PT. Misutama Adi Mulia</t>
  </si>
  <si>
    <t xml:space="preserve">Kantor/Gudang: Jl. Haji Saitam No.28, Desa Tlajung Udik, Kec. Gunung Putri, Kab. Bogor, Jabar                </t>
  </si>
  <si>
    <t>(021) 8670447/ 8670446</t>
  </si>
  <si>
    <t xml:space="preserve">135/DJPB/SIPP-I/VII/2017 </t>
  </si>
  <si>
    <t>PT. Universal Sinergi Medika</t>
  </si>
  <si>
    <t>Kantor: Sentra Eropa C-42, Kota Wisata, Jl. Transyogi Km.6, Cibubur, Bogor 16968 (021) 84935755. Gudang : Jl. Raya Transyogi Km.6, Kota Wisata, Sentra Eropa A 24, Cibubur, Bogor 16968</t>
  </si>
  <si>
    <t>(021) 84935755/84935752</t>
  </si>
  <si>
    <t xml:space="preserve">136/DJPB/SIPP-I/VIII/2017 </t>
  </si>
  <si>
    <t>PT. CJ FEED JOMBANG</t>
  </si>
  <si>
    <t>Menara Jamsostek, 21st Floor Jl. Jend.Gatot Soebroto Kav.38, Jakarta 12710</t>
  </si>
  <si>
    <t xml:space="preserve">141/DJPB/SIPP-I/VIII/2017 </t>
  </si>
  <si>
    <t>PT. CENTRAL INVENDOMAS</t>
  </si>
  <si>
    <t>Jl. Indragiri 28, Kota Surabaya, Jawa Timur</t>
  </si>
  <si>
    <t xml:space="preserve">142/DJPB/SIPP-I/VIII/2017 </t>
  </si>
  <si>
    <t>PT. ARAFURA MARINE CULTURE</t>
  </si>
  <si>
    <t>Jl. Mayor Abdullah, Dobo, Kep. Aru</t>
  </si>
  <si>
    <t xml:space="preserve">143/DJPB/SIPP-I/VIII/2017 </t>
  </si>
  <si>
    <t>PT. ZOETIS ANIMALHEALTH INDONESIA</t>
  </si>
  <si>
    <t>Talavera Suite Lt.19 Uni 05-06, Talavera Office Park, Jl. TB. Simatupang Kav. 22-26, Cilandak, Jakarta Selatan</t>
  </si>
  <si>
    <r>
      <t>144/DJPB/SIPP-I/IX/2017   (J</t>
    </r>
    <r>
      <rPr>
        <b/>
        <sz val="12"/>
        <color indexed="8"/>
        <rFont val="Arial"/>
        <family val="2"/>
      </rPr>
      <t>enis sediaan Biologik-vaksin</t>
    </r>
  </si>
  <si>
    <t>PT. SINAR MULTI SATWA</t>
  </si>
  <si>
    <t>Paramount Marketplace Blok L No.12, Gading Serpong</t>
  </si>
  <si>
    <r>
      <t>146/DJPB/SIPP-I/X/2017          (</t>
    </r>
    <r>
      <rPr>
        <b/>
        <sz val="12"/>
        <color indexed="8"/>
        <rFont val="Arial"/>
        <family val="2"/>
      </rPr>
      <t>Jenis sediaan Farmasetik)</t>
    </r>
  </si>
  <si>
    <r>
      <t>147/DJPB/SIPP-I/X/2017   (</t>
    </r>
    <r>
      <rPr>
        <b/>
        <sz val="12"/>
        <color indexed="8"/>
        <rFont val="Arial"/>
        <family val="2"/>
      </rPr>
      <t>Jenis sediaan Premiks)</t>
    </r>
  </si>
  <si>
    <t>CV. Surya Nusantara Sejati</t>
  </si>
  <si>
    <r>
      <t>148/DJPB/SIPP-I/XI/2017  (J</t>
    </r>
    <r>
      <rPr>
        <b/>
        <sz val="12"/>
        <color indexed="8"/>
        <rFont val="Arial"/>
        <family val="2"/>
      </rPr>
      <t>enis sediaan Premiks)</t>
    </r>
  </si>
  <si>
    <t>PT. BIOMEDICAL TECHNOLOGY INDONESIA</t>
  </si>
  <si>
    <t>Jl. Burangrang No. 3 Taman Kencana, Bogor, Jawa Barat</t>
  </si>
  <si>
    <r>
      <t>149/DJPB/SIPP-I/XI/2017  (J</t>
    </r>
    <r>
      <rPr>
        <b/>
        <sz val="12"/>
        <color indexed="8"/>
        <rFont val="Arial"/>
        <family val="2"/>
      </rPr>
      <t>enis sediaan Probiotik)</t>
    </r>
  </si>
  <si>
    <r>
      <t>150/DJPB/SIPP-I/XI/2017   (J</t>
    </r>
    <r>
      <rPr>
        <b/>
        <sz val="12"/>
        <color indexed="8"/>
        <rFont val="Arial"/>
        <family val="2"/>
      </rPr>
      <t>enis sediaan Farmasetik)</t>
    </r>
  </si>
  <si>
    <t>PT. Anico Putera Group</t>
  </si>
  <si>
    <t>Pantai Indah Selatan Pergudangan Sentra Industri Terpadu PIK Blok J 1 No.6 Kamal Muara Penjaringan, Jakarta Utara</t>
  </si>
  <si>
    <t>155/DJPB/SIPP-I/II/2018            (Jenis sediaan Farmasetik)</t>
  </si>
  <si>
    <t>159/DJPB/SIPP-I/IV/2018       (Jenis sediaan Farmasetik)</t>
  </si>
  <si>
    <t xml:space="preserve">Office: The Manhattan Square Mid Tower 18th Floor, Jl. TB. Simatupang Kav.1S, Jakarta Selatan 12560                         Gudang: Jl. Kranggan Wetan RT.002/RW.011, Kel. Jatirangga, Kec. Jatisampurna. Bekasi                             </t>
  </si>
  <si>
    <t>(021) 7890538/1142/1445; (021) 7890388</t>
  </si>
  <si>
    <t>160/DJPB/SIPP-I/IV/2018         (Jenis sediaan Probiotik)</t>
  </si>
  <si>
    <t>161/DJPB/SIPP-I/IV/2018       (Jenis sediaan Farmasetik)</t>
  </si>
  <si>
    <t>162/DJPB/SIPP-I/IV/2018       (Jenis sediaan Premiks)</t>
  </si>
  <si>
    <t>PT. Elanco Animal Health Indonesia</t>
  </si>
  <si>
    <t>(021) 29660069, 29660325</t>
  </si>
  <si>
    <t>169/DJPB/SIPP-I/IV/2018       (Jenis sediaan Farmasetik)</t>
  </si>
  <si>
    <t>170/DJPB/SIPP-I/IV/2018      (Jenis sediaan Probiotik)</t>
  </si>
  <si>
    <t xml:space="preserve">Komplek Pergudangan Prima Center 01 Blok C-1 No.38 Jl. Pool PPD Pesing Poglar No.11, RT.009 RW.002 Kedaung Kaliangke, Cengkareng, Jakarta Barat
</t>
  </si>
  <si>
    <t>171/DJPB/SIPP-I/IV/2018                 (Jenis sediaan Farmasetik)</t>
  </si>
  <si>
    <t>PT. VALTON DJAYA INDONESIA</t>
  </si>
  <si>
    <t>Jl. Patra Tomang IV/72 RT/RW 002/008, Kel. Duri Kepa, Kec. Kebon Jeruk, Jakarta Barat 11510</t>
  </si>
  <si>
    <t>PT. DIAN LANGGENG ABADI</t>
  </si>
  <si>
    <t xml:space="preserve">Gedung Dinar, Jl. Raden Saleh Raya No. 4, Kel. Kenari, Kec. Senen, Jakarta Pusat 10340.
</t>
  </si>
  <si>
    <t>(021) 3146507, Fax (021) 3146114, Contact Person: Nurul Masyita (085279776650, 082299640230)</t>
  </si>
  <si>
    <t>173/DJPB/SIPP-I/IV/2018
(Jenis sediaan Premiks)</t>
  </si>
  <si>
    <t>PT. NUTRI VET INDONESIA</t>
  </si>
  <si>
    <t xml:space="preserve">Komplek Ruko Mahkota Mas Blok K No. 11 RT.003/009 Kel. Cikokol, Kec. Tangerang, Kota Tangerang
</t>
  </si>
  <si>
    <t>174/DJPB/SIPP-I/IV/2018
(Jenis sediaan Premiks)</t>
  </si>
  <si>
    <t>175/DJPB/SIPP-I/IV/2018                  (Jenis sediaan Premiks)</t>
  </si>
  <si>
    <t>PT. Haida Surabaya Trading</t>
  </si>
  <si>
    <t>Jl. Kraton Industri No.2 Pier, Kel. Curahdukuh, Kec. Kraton, Kab. Pasuruan, Jawa Timur</t>
  </si>
  <si>
    <t>(0343) 6745868</t>
  </si>
  <si>
    <t>176/DJPB/SIPP-I/VI/2018                 (Jenis sediaan Premiks)</t>
  </si>
  <si>
    <t>PT. Pakan Serasi</t>
  </si>
  <si>
    <t>Jl. KS.Tubun II C NO.30, RT.004/01 Kel. Slipi, Kec. Palmerah, Jakarta Barat, Gudang: Jl. Industri VIII BS, 18 LIK Kaligawe, Semarang</t>
  </si>
  <si>
    <t>177/DJPB/SIPP-I/VI/2018                (Jenis Sediaan Premiks)</t>
  </si>
  <si>
    <t>PT. Better Farma</t>
  </si>
  <si>
    <t>Ruko L'Agicola Blok B23 - B25 Jl. L'Agricola Kec. Curug Srengseng, Kec. Kelapa Dua Kab. Tangerang</t>
  </si>
  <si>
    <t>178/DJPB/SIPP-I/VI/2018</t>
  </si>
  <si>
    <t>Jl. Nias 76 Taman Singosari, Tangerang-Banten</t>
  </si>
  <si>
    <t>(021) 55776456</t>
  </si>
  <si>
    <t>Jl. Soleh I No. 1 Blok i</t>
  </si>
  <si>
    <t>(021) 5322969/5322972</t>
  </si>
  <si>
    <t xml:space="preserve">DAFTAR NAMA DAN ALAMAT EKSPORTIR OBAT IKAN </t>
  </si>
  <si>
    <t>PT. Dwimitra Agritech Hutama</t>
  </si>
  <si>
    <t>MgCl2, NaHCO3, CaCl2, MgO, CaSO4, FeSO4, MnCl2, CoSO4, Ca2SiO4</t>
  </si>
  <si>
    <t>Kalvit-C Coated Aquatik</t>
  </si>
  <si>
    <t>Aqua Cal+</t>
  </si>
  <si>
    <t>PT. Dian Cipta</t>
  </si>
  <si>
    <t>Magnesium hidroksida 60%, Air, Silika kristal</t>
  </si>
  <si>
    <t>Sentrox Oam Gel</t>
  </si>
  <si>
    <t>PT. Centralpac Industri Digital</t>
  </si>
  <si>
    <t>Formic acid 56.000 gram, Acidified calcium sulfate 406.000 gram, Water, Red pigment, Carboxymethyl Cellulose</t>
  </si>
  <si>
    <t>Mengurangi bakteri pada air</t>
  </si>
  <si>
    <t>Rovizyme Aqua</t>
  </si>
  <si>
    <t>Phytase 3.000.0000 FYT, Xylanase 30.000 unit</t>
  </si>
  <si>
    <t>Sebagai enzim untuk ikan dan udang</t>
  </si>
  <si>
    <t>Selecell</t>
  </si>
  <si>
    <t>Selenium 2.000 mg, Calcium carbonate</t>
  </si>
  <si>
    <t>Suplementasi selenium untuk ikan</t>
  </si>
  <si>
    <t>PT. Olmix Indonesia Nutrition</t>
  </si>
  <si>
    <t>MT.X AA</t>
  </si>
  <si>
    <t>Mfeed</t>
  </si>
  <si>
    <t>Bentonite 880 gram, Kieselgur 100 gram, Alga (Ulva sp. dan/atau Solieria sp.) 20 gram;</t>
  </si>
  <si>
    <t>Bentonite 550 gram, Cupric sulphate 15 gam, Kieselgur 250 gram, Clinoptilolite 150 gram, Yeast 18 gram, Alga (Ulva sp. dan/atau Solieria sp.) 16 gram, Flavouring cmpounds 1 gram</t>
  </si>
  <si>
    <t>Micofix Secure</t>
  </si>
  <si>
    <t>Sebagai antimikotoksin pada pakan ikan dan udang</t>
  </si>
  <si>
    <t>Bentonite 1.000 gram/kg (100%)</t>
  </si>
  <si>
    <t>Aleta TM</t>
  </si>
  <si>
    <t>Meningkatkan kekebalan tubuh ikan/udang</t>
  </si>
  <si>
    <t>Euglena gracilic 100% (mengandung 50% beta glucan)</t>
  </si>
  <si>
    <t>Maxcare AQA SHR C MBR</t>
  </si>
  <si>
    <t xml:space="preserve">Vitamin A, C, D3, E, K3, B1, B2, B6, B12, Nicotinic acid, Pantothenic acid, Folic acid, Biotin, Choline Chloride, Inositol, Iron, Copper, Zinc, Manganese, Selenium, Iodine, Calcium carbonate </t>
  </si>
  <si>
    <t>Sebagai premiks pada pakan udang</t>
  </si>
  <si>
    <t>Alkaset</t>
  </si>
  <si>
    <t>NaHCO3, MgCl2, Ca(OH)2, CaCl2</t>
  </si>
  <si>
    <t>Meningkatkan alkalinitas dan/atau menjaga kestabilan pH air</t>
  </si>
  <si>
    <t>Tea Seed Meal Shark Fish (SF)</t>
  </si>
  <si>
    <t>Tea saponin 15-20%</t>
  </si>
  <si>
    <t>Sebagai pengikat mikotoksin pada pakan ikan dan udang</t>
  </si>
  <si>
    <t>Sebagai feed additive untuk menjaga kesehatan pencernaan ikan dan udang</t>
  </si>
  <si>
    <t xml:space="preserve">Pondguard Salt </t>
  </si>
  <si>
    <t>Rhodobacter sp &gt; 1X10^6 CFU/ml</t>
  </si>
  <si>
    <t xml:space="preserve">Untuk mendeteksi rangkaian genetik Vibrio Harveyi </t>
  </si>
  <si>
    <t xml:space="preserve"> 1x PCR Premix, DNA Pol Enzyme, Vibrio harveyi kontrol positif, DNA Marker, 6x loading Dye, PCR grade ddH2O</t>
  </si>
  <si>
    <t xml:space="preserve"> 1x PCR Premix, DNA Pol Enzyme, Multiplex Vib-HA kontrol positif, DNA Marker, 6x loading Dye, PCR grade ddH2O</t>
  </si>
  <si>
    <t>Untuk mendeteksi rangkaian genetik Vibrio Harveyi dan Vibrio Alginolyticus</t>
  </si>
  <si>
    <t>Vitamin A, D3, E, Mn, Zinc Sulphat, Copper Sulphat, Cobalt Chloride, Potasium Iodide, Sodium Selenit, Calcium Carbonate</t>
  </si>
  <si>
    <t>Anti defisiensi mineral</t>
  </si>
  <si>
    <t>Molase, Inositol, Manganese Sulphat, Zinc Sulphat, Ferrous Sulphat, Copper Sulphat, Cobalt Chlorida, Prophyleneglycol</t>
  </si>
  <si>
    <t>Menjaga pertumbuhan plankton</t>
  </si>
  <si>
    <t>Vitamin A, D3, E, K3, C, Asam amino (lysine), Inositol, Lactose</t>
  </si>
  <si>
    <t>Pencegahan defisiensi vitamin</t>
  </si>
  <si>
    <t>Vitamin A, D3, E, K3, B1, B2, B6, B12, C, Ca-d-Pantothenate, Folic Acid, Nicotinic Acid, Asam Amino (Lysine), Biotin, Inositol, Manganese, Zinc Sulphat, Iron Sulphat, Copper, Cobalt, Potasium Iodide, Sodium Selenite, Lactose</t>
  </si>
  <si>
    <t xml:space="preserve">Meningkatkan mutu pakan dan menaikkan nafsu makan ikan/udang, Memperbaiki dan meningkatkan fungsi metabolisme pencernaan </t>
  </si>
  <si>
    <t>Koperasi Mina Lestari</t>
  </si>
  <si>
    <t xml:space="preserve">Rica Nitro </t>
  </si>
  <si>
    <t>Mengubah senyawa beracun nitrit menjadi nitrat, Mencegah serangan patogen Vibrio Harveyi pada budidaya udang di tambak</t>
  </si>
  <si>
    <t>Rica Grow</t>
  </si>
  <si>
    <t>Bakteri Pseudoalteromonas sp Edeep-1 (≥ 1x10^6 CFU/ml)</t>
  </si>
  <si>
    <t>Bakteri Serratia marcescens (≥ 1x10^6 CFU/ml)</t>
  </si>
  <si>
    <t>Mengubah senyawa amoniak menjadi senyawa nitrit, Mempercepat pertumbuhan udang di tambak</t>
  </si>
  <si>
    <t>Mina 88</t>
  </si>
  <si>
    <t>AntaOx Aqua</t>
  </si>
  <si>
    <t>PT. Dian Langgeng Abadi</t>
  </si>
  <si>
    <t xml:space="preserve">Molase, Garam/NaCl, Fish Meal, Sodium Metabisulfit, Iron Chloride, Omega Protein </t>
  </si>
  <si>
    <t>Membantu menumbuhkan plankton di dalam kolam</t>
  </si>
  <si>
    <t xml:space="preserve">Ekstrak biji anggur, Ekstrak Humulus lupulus, Ekstrak  Camellia sinensis, Ekstrak Rosmarinus officinalis </t>
  </si>
  <si>
    <t>Sebagai antioksidan metabolik</t>
  </si>
  <si>
    <t>Toxicell</t>
  </si>
  <si>
    <t>Rovimix Niacin</t>
  </si>
  <si>
    <t>Rovimix Calpan</t>
  </si>
  <si>
    <t>Vitamin C 99%, Selenium, Calcium Carbonate</t>
  </si>
  <si>
    <t>Asam nikotinat</t>
  </si>
  <si>
    <t>Kalsium d-pantotenat 98%</t>
  </si>
  <si>
    <t xml:space="preserve">Sebagai bahan baku yang mengandung asam nikotinat </t>
  </si>
  <si>
    <t>Sebagai bahan baku yang mengandung vitamin calpan</t>
  </si>
  <si>
    <t>MC-1</t>
  </si>
  <si>
    <t>MF-1</t>
  </si>
  <si>
    <t>MF-2</t>
  </si>
  <si>
    <t>MF-3</t>
  </si>
  <si>
    <t>PT. Maqpro Biotech Indonesia</t>
  </si>
  <si>
    <t>Fish Concentrate, Formic Acid, BHT, Potasium Sorbate, Xanthan Gum. (Analisa terjamin : Protein &gt; 15%)</t>
  </si>
  <si>
    <t>Fish Concentrate, Formic Acid, BHT, Potasium Sorbate, Xanthan Gum. (Analisa terjamin : Protein ≥ 25%)</t>
  </si>
  <si>
    <t>Fish Concentrate, Formic Acid, BHT, Potasium Sorbate, Xanthan Gum. (Analisa terjamin : Protein  ≥ 18%)</t>
  </si>
  <si>
    <t>Sebagai sumber protein</t>
  </si>
  <si>
    <t>Streptococcus iniae, Lactococcus garviae</t>
  </si>
  <si>
    <t>Jl. Raya Desa Jiken Blok I No.18 RT.05 RW.03, Desa Jiken, Kecamatan Tulangan, Kabupaten Sidoarjo, Jawa Timur</t>
  </si>
  <si>
    <t>(031) 9035800, Email: info@maqpro.id</t>
  </si>
  <si>
    <t>(021) 3146507, Fax (021) 3146114</t>
  </si>
  <si>
    <t xml:space="preserve">Jl. Raden Saleh Raya No.4, Jakarta Pusat 10430 </t>
  </si>
  <si>
    <t xml:space="preserve">Jl. Makmur Dg. Sitakka 129 Maros 90512, Sulawesi Selatan </t>
  </si>
  <si>
    <t>(0411) 371983</t>
  </si>
  <si>
    <t>PT. Sapo Indo Perkasa</t>
  </si>
  <si>
    <t>Pure Ocean</t>
  </si>
  <si>
    <t>MgCl6H2O, CaCl2, KCL, NaHCO3, NaCl, Na2SO4</t>
  </si>
  <si>
    <t>Sebagai sumber mineral untuk media pemeliharaan ikan</t>
  </si>
  <si>
    <t>Sangrovit® Extra Aqua</t>
  </si>
  <si>
    <t>Macleaya cordata extract (sanguinarine ≥ 0,5%), Macleaya cordata plant material (alfaalfagreen meal), Lignosulfonate, Tepung terigu</t>
  </si>
  <si>
    <t>Meningkatkan zootechnical performance (feed intake, feed conversion dan pertambahan bobot) pada ikan dan udang</t>
  </si>
  <si>
    <t>PAQ-Tivate</t>
  </si>
  <si>
    <t>PT. Emvi Indonesia</t>
  </si>
  <si>
    <t>Sebagai acidifier pakan ikan dan udang</t>
  </si>
  <si>
    <t>Magnesium Fumarate, Calcium Propionate, Calcium Formate, Fumaric Acid, Pengikat debu, flow aid</t>
  </si>
  <si>
    <t>Rovimix E-50 Adsorbate</t>
  </si>
  <si>
    <t>Rovimix AD3 1000/2000</t>
  </si>
  <si>
    <t>Vitamin B12 1% Feed Grade</t>
  </si>
  <si>
    <t>DL-alpha-Tocopheryl acetate (equivalent 500 IU vitamin E per gram), Silicic Acid coarse</t>
  </si>
  <si>
    <t>Sebagai bahan baku yang mengandung vitamin E</t>
  </si>
  <si>
    <t>Vitamin A acetate, Vitamin D3, Gelatin, BHT, Fruktosa, Glycerin, Silicon dioxide, Minyak nabati/sayur</t>
  </si>
  <si>
    <t>Sebagai bahan baku yang mengandung vitamin A dan vitamin D3</t>
  </si>
  <si>
    <t>Vitamin B12 (cyanocobalamin), Calcium Carbonate, Silica</t>
  </si>
  <si>
    <t>Sebagai bahan baku yang mengandung vitamin B12</t>
  </si>
  <si>
    <t>Protexin Aquatech</t>
  </si>
  <si>
    <t>Bacillus subtilis NCIMB 30223 PXN 21, Dextrose</t>
  </si>
  <si>
    <t>Sebagai probiotik saluran pencernaan</t>
  </si>
  <si>
    <t>Probiont M2</t>
  </si>
  <si>
    <t>Bacillus licheniformis YJ12, Soy bean meal, Dextrose monohydrate, NaCl, Skim Milk Powder, Air</t>
  </si>
  <si>
    <t>Mendegradasi material organik sisa serta cemaran turunannya, mengendalikan tingkat cemaran perairan</t>
  </si>
  <si>
    <t>Nupro Aqua-AD</t>
  </si>
  <si>
    <t>Bacillus subtilis, Bacillus licheniformis, Bacillus pumilis, Enzym (protease, lipase, amylase, cellulase), dextrose, silicon dioxide desiccant</t>
  </si>
  <si>
    <t>Membersihkan hatchery dan air kolam</t>
  </si>
  <si>
    <t>Ekstrak kering fermentasi Saccharomyces cerevisiae 100%</t>
  </si>
  <si>
    <t>Vitamin A, D3, E, K3, C, B1, B2, B6, Ca-d-pantothenate, Folic acid, Nicotinic acid, Asam amino (lysine), Biotin, Inositol, Prophylene glycol</t>
  </si>
  <si>
    <t xml:space="preserve">Pencegahan defisiensi vitamin </t>
  </si>
  <si>
    <t>Vitamin B1, B2, C, Asam amino (lysine), Inositol, Protease, Lactose</t>
  </si>
  <si>
    <t>PT. Higo Resource System</t>
  </si>
  <si>
    <t>PAQ-Protex</t>
  </si>
  <si>
    <t>Yucca schidigera, Quillaja saponaria</t>
  </si>
  <si>
    <t>Sebagai penambah aroma dalam pakan ikan, membantu dalam pertumbuhan dan kesehatan usus</t>
  </si>
  <si>
    <t>Fish Mineral Premix</t>
  </si>
  <si>
    <t>Sebagai antidefisiensi mineral pada ikan</t>
  </si>
  <si>
    <t>Copper, Iron, Manganese, Zinc, Iodine, Selenium, Magnesium, Potasium, Phosporus</t>
  </si>
  <si>
    <t>Fiscid</t>
  </si>
  <si>
    <t>Asam Fosfat 85%, Asam Laktat 80%, Asam Sitrat 99,5%, Asam Format 85%</t>
  </si>
  <si>
    <t>Meningkatkan palatibility pakan, menurunkan kemampuan mengikat asam pada sistem pakan, menaikkan pencernaan dan proses menelan dari aquatik</t>
  </si>
  <si>
    <t>Primp C 300</t>
  </si>
  <si>
    <t>Pros Acid MQ</t>
  </si>
  <si>
    <t>PT. Better Pharma Indonesia</t>
  </si>
  <si>
    <t>Vitamin C, Vanila Flavour, Kinglake Tatrazine, Dextrose</t>
  </si>
  <si>
    <t>Propionic Acid, Sorbic Acid, Calcium Carbonate</t>
  </si>
  <si>
    <t>Suplemen vitamin C untuk udang dan ikan</t>
  </si>
  <si>
    <t>Mencegah pertumbuhan jamur pada bahan baku pakan, imbuhan pakan dan pakan jadi</t>
  </si>
  <si>
    <t>Extradine 6000</t>
  </si>
  <si>
    <t>Alkaline Mag</t>
  </si>
  <si>
    <t>Providone Iodine min.5%</t>
  </si>
  <si>
    <t>Magnesium Oxyde, Calcium Oxyde, Sodium Chloride, Pottasium Chloride, Phosphorus Pentoxide, Manganese Sulfate, Iron</t>
  </si>
  <si>
    <t>Sebagai desinfektan yang mendesinfeksi patogen dan mencegah penyakit yang disebabkan oleh virus, bakteri, jamur yang aman dan tidak mengganggu pertumbuhan udang dan kualitas air</t>
  </si>
  <si>
    <t>Mengaktifkan sistem moulting dan mendukung laju pertumbuhan, meningkatkan kelimpahan mineral sebelum penebaran benur</t>
  </si>
  <si>
    <t>Aquatic Trace Mineral Premix Fish Mineral 8000</t>
  </si>
  <si>
    <t>Aquatic Trace Mineral Premix Shrimp Mineral 5000</t>
  </si>
  <si>
    <t>Aquatic Trace Mineral Premix  Fish Mineral 5000</t>
  </si>
  <si>
    <t>Aquatic Trace Mineral Premix Active Ca-Mg</t>
  </si>
  <si>
    <t>Aquatic Vitamin Premix Fish Multi Vitamin 998</t>
  </si>
  <si>
    <t>Aquatic Vitamin Premix Shrimp Multi Vitamin 9110</t>
  </si>
  <si>
    <t>Compound Premix Feed IV-High Stable Vitamin C</t>
  </si>
  <si>
    <t>Vitamin Premix Feed For Fish Vitamin for Fish</t>
  </si>
  <si>
    <t>Sebagai premiks pada pakan ikan</t>
  </si>
  <si>
    <t>Sebagai premiks pada pakan ikan dan udang</t>
  </si>
  <si>
    <t>Manganese Sulfate, Ferrous Sulfate, Zinc Sulfate, Copper Sulfate, Zeolite Powder</t>
  </si>
  <si>
    <t>Manganese Sulfate, Zinc Sulfate, Calcium Sulfate, Magnesium Sulfate</t>
  </si>
  <si>
    <t>Vitamin A, D3, E, Nicotinamide, D-Pantotheniacid, Dedak</t>
  </si>
  <si>
    <t>Vitamin C, D3, Manganese Sulfate, Sodium Selenite, Glukosa</t>
  </si>
  <si>
    <t>Vitamin A, B1, B2, B6, D3, E, K3, Nicotinamide, D-Pantotheniacid, Inositol, Glukosa</t>
  </si>
  <si>
    <t>Menghambat degradasi dan meningkatkan umur simpan dari bahan mentah (ikan segar)</t>
  </si>
  <si>
    <t xml:space="preserve">Sebagai acidifier pada pakan ikan dan udang </t>
  </si>
  <si>
    <t>Asam Format, Asam Sitrat, Asam Laktat, Asam Malat, Asam Fosfat, Asam Sorbet, Asam Fumarat, Lemak Sayur, Minyak Esensial</t>
  </si>
  <si>
    <t>Aquacurb LQ</t>
  </si>
  <si>
    <t>Pennecon</t>
  </si>
  <si>
    <t>Salsure</t>
  </si>
  <si>
    <t>Asam Propionat, Asam Sorbat, Asam Fosfat</t>
  </si>
  <si>
    <t>Asam Propionat, Monopropylene Glycol, Castor oil, Sorbitan Monolaurate, Sugar liquid flavour</t>
  </si>
  <si>
    <t xml:space="preserve">Asam Formiat, Asam Propionat, Asam Laktat, Antioxidant (BHA), Castor oil, Poly (dimethyl siloxane), Sugar liquid flavour </t>
  </si>
  <si>
    <t>Sebagai bahan aditif pada pakan ikan dan udang (mencegah kontaminasi mikroba pada pakan ikan/udang, memperpanjang umur simpan pakan</t>
  </si>
  <si>
    <t>Sebagai bahan aditif pada pakan ikan dan udang</t>
  </si>
  <si>
    <t>Fish Vitamin Premix</t>
  </si>
  <si>
    <t>Vitamin Premix For Fish Feed</t>
  </si>
  <si>
    <t xml:space="preserve">Vitamin A, D3, E, K3, B1, B2, B6, B12, Niacin, Asam Pantotenat, Asam Folat, Biotin, Inositol, Anticake (silicon dioxyde) , Antioksidan (ethoxyquine) </t>
  </si>
  <si>
    <t>Vitamin A, E, B1, B2, B6, Niacin, Calcium Panthotenate, Calcium Carbonate</t>
  </si>
  <si>
    <t>Vitamin A, E, B1, Niacin, Calcium Carbonate</t>
  </si>
  <si>
    <t>Vitamin A, E, B2, B6, Niacin,  Calcium Panthotenate, Calcium Carbonate</t>
  </si>
  <si>
    <t>Sebagai feed supplement untuk mengatasi antidefisiensi vitamin pada ikan</t>
  </si>
  <si>
    <t>Sebagai antidefisiensi vitamin pada ikan</t>
  </si>
  <si>
    <t>PRE MIN 23 MS</t>
  </si>
  <si>
    <t>Magnesium, Potassium, Iron, Copper, Zinc, Manganese, Selenium, Cobalt, Iodine, Chromium, Calcium Carbonate</t>
  </si>
  <si>
    <t>Lactococcus lactis strain D1813 (heat-killed)</t>
  </si>
  <si>
    <t>Merangsang kekebalan tubuh udang (sebagai imunostimulan), meningkatkan laju pertumbuhan udang</t>
  </si>
  <si>
    <t>Pottasium diformate 97%</t>
  </si>
  <si>
    <t>AquaVac®  Strep Sa-Si</t>
  </si>
  <si>
    <t>Antigen inaktif Streptococcus agalactiae TI513, Antigen inaktif Streptococcus iniae SB430</t>
  </si>
  <si>
    <t xml:space="preserve">Mencegah dan mengurangi infeksi fungi (Saprolegnia spp) pada telur ikan; Mencegah dan mengurangi infeksi fungi (Saprolegnia spp) parasit protozoa (Ichtyophtyrius spp) pada ikan terutama pada fase larva dan anakan (fingerlings);
Kontrol dan pencegahan infeksi fungi dan parasit protozoa pada semua fase udang </t>
  </si>
  <si>
    <t>Jl. Parangtritis Raya Blok A 5E No. 12 Ancol Barat, Jakarta Utara</t>
  </si>
  <si>
    <t>Jl. Cisaranten Wetan I No. 143 Kel. Cisaranten Wetan. Kec. Cinambo. Ujung Berung - Bandung 40294, Provinsi Jawa Barat</t>
  </si>
  <si>
    <t>Jl. Purnawarman No. 47, Tamansari, Kec. Bandung Wetan, Kab. Bandung - Jawa Barat 40116</t>
  </si>
  <si>
    <t>PJTOI</t>
  </si>
  <si>
    <t xml:space="preserve">Dusun Waru Rt.03 Rw.04, Desa Pulosari, Kec. Kebakkramat, Kab. Karanganyar (Ngringo), Karanganyar, Provinsi Jawa Tengah </t>
  </si>
  <si>
    <t>Jl. Veteran No.1, Ds. Kebonsari, Kec. Sukodadi, Kabupaten Lamongan, Provinsi Jawa Timur</t>
  </si>
  <si>
    <t>Komplek Pergudangan Meiko Abadi I/C37, Jl. Raya Betro, Wedi, Kec. Gedangan, Kab. Sidoarjo, Provinsi Jawa Timur - 61254</t>
  </si>
  <si>
    <t>Jl. Raya Desa Jiken Blok I No.18 RT.05 RW.03, Desa Jiken, Kecamatan Tulangan, Kabupaten Sidoarjo, Jawa Timur-61273</t>
  </si>
  <si>
    <t>Jl. Makmur Dg. Sitakka 129 Maros 90512, Sulawesi Selatan</t>
  </si>
  <si>
    <t>DATA PRODUSEN OBAT IKAN</t>
  </si>
  <si>
    <t xml:space="preserve">- Efektif dan cepat mengurangi level ammonia, nitrit dan sulfide pollutan;
- Membentuk pembiakan bakteri alami dlm kolam &amp; menekan bakteri pathogen;
- 'Sebagai biological cleaning agent yang digunakan untuk bioremediate sampah organik dalam air dan tanah kolam
</t>
  </si>
  <si>
    <t>- Mengoptimalkan keseimbangan ekologi kolam budidaya;
- Menjaga kestabilan plankton</t>
  </si>
  <si>
    <t>- Menekan dominasi bakteri pathogen di hepatopankreas &amp; saluran pencernaan;
- Mengoptimalkan sistem kekebalan tubuh terhadap serangan kuman penyakit</t>
  </si>
  <si>
    <t xml:space="preserve">- Menekan dominansi bakteri patogen;
- Menjaga lingkungan air tetap bersih;
- Menguraikan bahan organik,amonia dan nitrit;
- Meningkatkan aktivitas udang </t>
  </si>
  <si>
    <t>- Menguraikan gas H2S dan bahan-bahan organik (dekomposer) di air dan tanah;
- Menjaga kebersihan dasar kolam;
- Meningkatkan daya dukung kolam padat penebaran</t>
  </si>
  <si>
    <t xml:space="preserve">- Menguraikan gas H2S dan bahan-bahan organik (dekomposer) diair dan tanah'
- Mengatasi pencemaran akibat akumulasi bhn organik yang berlebihan didasar kolam;
- Meningkatkan dominansi bakteri menguntungkan
</t>
  </si>
  <si>
    <t>- Mengurangi penyebaran penyakit;
- Mengontrol Bacterial Gill Disease, Tail Rot, Black Spot dan Shell Disease;
- Mencegah penyakit Bercak Putih pada kerapas udang;
- Sterilisasi air tambak/kolam dan peralatan</t>
  </si>
  <si>
    <t>- Meningkatkan pertahanan tubuh terhadap penyakit;
- Mengatasi stress;
- Meningkatkan nafsu makan;
- Melengkapi kebutuhan vitamin C</t>
  </si>
  <si>
    <t>- Meningkatkan daya tahan tubuh ikan dan udang terhadap serangan penyakit;
- Mengatasi stres pada ikan dan udang akibat perubahan suhu, salinitas dan perubahan lingkungan air lainnya;
- Meningkatkan nafsu makan ikan dan udang</t>
  </si>
  <si>
    <t>- Suplai oksigen secara cepat pada kolam dan tambak;
- Mengendalikan plankton dalam air tambak/kolam;
- Meningktkan kualitas air;
- Menurunkan akumulasi bahan organik dalam tambak/kolam/akuarium</t>
  </si>
  <si>
    <t>- Membantu meningkatkan hasil panen ikan, udang, bandeng;
- Membantu mempercepat pertumbuhan nener,benur, udang dan bandeng;
- Membantu menyuburkan pertumbuhan makanan alami yang baik dan cukup seperti plankton dan makanan lainnya;
- Membantu memberikan rangsangan nafsu makan;
- Membantu merangsang pertumbuhan dan pembentukan tubuh yang besar dan panjang serta daging yang padat, kekat, berbobot</t>
  </si>
  <si>
    <t>- Meningkatkan daya tahan tubuh ikan dan udang;
- Mengurangi tingkat kematian;
- Efektif melawan infeksi bakteri pathogen yang merugikan;
- Meningkatkan penyerapan nutrisi pakan</t>
  </si>
  <si>
    <t xml:space="preserve">- Anti defisiensi vitamin dan asam amino;
- Meningkatkan nafsu makan;
- Mencegah stres;
- Meningkatkan daya tahan tubuh terhadap serangan penyakit
</t>
  </si>
  <si>
    <t>a. 1 x PCR Premix
b. Tag Enzim
c. IHHNV Kontrol positif
d. DNA Marker
e. 6 x Loading Dye</t>
  </si>
  <si>
    <t>Methionine analogue complex cu</t>
  </si>
  <si>
    <t>- Sebagai sumber mineral dosis tinggi
- Mempercepat proses moulting;
- Mengatasi kekurangan mineral pada kondisi salinitas rendah</t>
  </si>
  <si>
    <t>- Mengurangi kandungan bahan organik di dalam tambak;
- Meningkatkan redoks potensial perairan tambak</t>
  </si>
  <si>
    <t>Vitamin A Palmitae,Vitamin D3, Vitamin E Acetate, Thiamine mononitrate, Riboflavin, Pyridoksin HCl, Cyanocobalamin, Nicotinamide, Calcium panthotenate, Folic acid, Ascorbic acid coated, Biotin</t>
  </si>
  <si>
    <t>- Menyempurnakan sistem pencernaan ikan;
- Menekan pertumbuhan bakteri yang meugikan sehingga mengurangi tingkat kematian ikan;
- Mempercepat masa panen;
- Memperbaiki kualitas ekosistem tambak</t>
  </si>
  <si>
    <t>- Meningkatkan nafsu makan dan stamina tubuh;
- Meningkatkan TDN;
- Memperbaiki produksi;
- Mempercepat waktu panen;
- Menekan mortalitas;
- Mengurangi stres;
- Mempercepat dekomposisi bahan organik;
- Menekan serangan hama dan penyakit;
- Mempercepat pertumbuhan plankton</t>
  </si>
  <si>
    <t>- Meningkatkan laju pertumbuhan ikan dan udang;
- Menjaga kualitas air</t>
  </si>
  <si>
    <t>- Mempercepat aktivasi bakteri Super NB;
- Mempercepat pembentukan warna air dan menjaga kestabilan warna air</t>
  </si>
  <si>
    <t>- Mengurangi kadar nitrit dan maonia;
- Efektif dan efisien untuk menjaga lingkungan air</t>
  </si>
  <si>
    <t>- Meningkatkan nilai kelangsungan hidup (SR);
- Meningkatkan laju pertumbuhan</t>
  </si>
  <si>
    <t>- Memacu proses moulting tanpa menyebabkan stress;
- Menstimulasi pertumbuhan dan FCR;
- Mencegah kejadian blue shell dan loose shell</t>
  </si>
  <si>
    <t>- Mengurangi pembentukan lumpur di dasar kolam;
- Mengurangi limbah organik yang dihasilkan selama siklus budidaya;
- Mengurangi timbulnya rasa yang tidak sedap pada udang hasil panen;
- Toleran dan efektif dalam berbagai salinitas</t>
  </si>
  <si>
    <t xml:space="preserve">- Menghambat pertumbuhan vibrio;
- Meningkatkan proses degradasi limbah kotoran secara alami </t>
  </si>
  <si>
    <t>- Meningkatkan daya cerna;
- Menghambat pertumbuhan patogen;
- Mendegradasi limbah dan sisa pakan</t>
  </si>
  <si>
    <t>- Meningkatkan daya cerna makanan;
- Menghambat patogen; 
- Mendegradasi sisa pakan</t>
  </si>
  <si>
    <t>- Menghambat pertumbuhan vibrio;
- Meningkatkan proses degradasi limbah kotoran</t>
  </si>
  <si>
    <t>- Menghambat petumbuhan bakteri patogen;
- Meningkatkan proses degradasi limbah kotoran secara alami, aktif dalam kondisi aerobik dan anaerobik</t>
  </si>
  <si>
    <t>- Memperbaiki proses pencernaan;
- Meningkatkan proses penyerapan nutrisi;
- Meningkatkan sistem kekebalan tubuh udang; 
- Mencegah infeksi mikroba patogen</t>
  </si>
  <si>
    <t>- Menjaga kualitas air;
- Menjaga pH air;
- Menguraikan NH3 dan NO2 di air;
- Menekan perkembangan bakteri vibrio</t>
  </si>
  <si>
    <t>- Meningkatkan kemampuan hidup udang;
- Memungkinkan densitas tebaran yang tinggi;
- Meningkatkan efisiensi konversi pakanMenekan pertumbuhan bakteri pathogen</t>
  </si>
  <si>
    <t>- Menurunkan konversi pakan (FCR)'
- Meningkatkan kelangsungan hidup (SR)</t>
  </si>
  <si>
    <t>- Memperbaiki mikro flora dalam pencernaan ikan dan udang dan meningkatkan  penyerapan makanan;
- Meningkatkan pertumbuhan plankton;
- Memperkaya mikroflora yang bermanfaat dan menghambat perkembangan bakteri  patogenik yang merugikan</t>
  </si>
  <si>
    <t>Nugen Multiplex Vib-HA PCR Detection Kit</t>
  </si>
  <si>
    <t>- Total Bakteri Bacillus 2x10^9 CFU/gram;
- (Bacillus amyloliquefaciens, Bacillus licheniformis, Bacillus pumilus, Bacillus subtilis)</t>
  </si>
  <si>
    <t xml:space="preserve">- Menurunkan nitrit, nitrat dan fosfat;
- Membantu untuk mendapatkan kualitas air yang optimal di air tawar dan laut </t>
  </si>
  <si>
    <t>- Meningkatkan alkalinitas dan menjaga kestabilan pH air;
- Mengoptimalkan pertumbuhan dan kestabilan fitoplankton yang menguntungkan didalam tambak;</t>
  </si>
  <si>
    <t xml:space="preserve">- Sebagai sumber magnesium mikroba;
- Menjaga kestabilan pH air
</t>
  </si>
  <si>
    <t>- Meningkatkan proses dekomposisi sisa pakan dalam tambak;
- Menghambat pertumbuhan bakteri patogen</t>
  </si>
  <si>
    <t>- Membasmi virus, bakteri dan jamur yang ada dilingkungan;
- Mengandung antiseptik yang mudah larut sehingga daya kerja lebih cepat dan efisien</t>
  </si>
  <si>
    <t>- Meningkatkan kualitas air pada tambak udang;
- Mencegah defisiensi mineral</t>
  </si>
  <si>
    <t xml:space="preserve">- Melengkapi kebutuhan vitamin C pada pakan;
- Meningkatkan daya tahan tubuh ikan dan udang terhadap serangan penyakit </t>
  </si>
  <si>
    <t>- Premix Reagent, Iqzyme;
- Lysis buffer, DNA marker</t>
  </si>
  <si>
    <t>- Premix reagent, Iqzyme, RNA;
- extraction solution, DNA;
- marker, DEPC water, RT;
- enzyme + glycerol;
- Premix Reagent, Iqzyme;
- Lysis buffer, DNA marker</t>
  </si>
  <si>
    <t>Membasmi jamur, bakteri, virus penyebab penyakit pada udang dan ikan dengan cara :
- Desinfeksi alat-alat perikanan;
- Desinfeksi telur dan nauplius;
- Antiseptik untuk ikan dan udang</t>
  </si>
  <si>
    <t>- Membantu meningkatkan hasil panen ikan, udang, bandeng;
- Membantu mempercepat pertumbuhan nener,benur, udang dan bandeng;
- Membantu menyuburkan pertumbuhan makanan alami yang baik dan cukup seperti plankton dan makanan lainnya;
- Membantu memberikan rangsangan nafsu makan;
- Membantu merangsang pertumbuhan dan pembentukan tubuh yang besar dan panjang  serta daging yang padat, kekat, dan berbobot</t>
  </si>
  <si>
    <t>- Untuk ikan hias air tawar dan air laut;
- Pencegahan White spot, infeksi jamur atau bakteri dan parasit yang lain</t>
  </si>
  <si>
    <t>- Dapat memberikan respon kekebalan spesifik pada ikan, dan akan terdeteksi dalam waktu 2-3 minggu pasca vaksinasi;
- Mampu melindungi ikan terhadap infeksi penyakit MAS selama 3-4 bulan</t>
  </si>
  <si>
    <t>- Meningkatkan kecernaan pakan
- Menurunkan FCR (Feed Conversion Rate)</t>
  </si>
  <si>
    <t xml:space="preserve">- protein, carbohydrate, wheat;
- flour, olefinic lipid, yeast;
- natural binder </t>
  </si>
  <si>
    <t xml:space="preserve">- animal protein, carbohydrate;
- olifinic acid (HUFA) from;
- Menhaden oil </t>
  </si>
  <si>
    <t>fish meal, yeast, vitamin, olefinic lipids, natural binder</t>
  </si>
  <si>
    <t>- Untuk pencegahan Streptococcosis yang disebabkan oleh Streptococcus iniae dan Lactococcus garvieae pada ikan Tilapia berukuran 1 gram atau lebih besar.
'Keterangan:
- Direkomendasikan untuk tidak mencampur dengan vaksin lainnya selama 14 hari  sebelum dan sesudah vaksinasi dengan vaksin Streptococcus;
- 'Vaksin hanya untuk ikan Tilapia yang sehat;
- Jangan melakukan vaksinasi ikan pada air dengan suhu dibawah 20°C;
- Gunakan seluruh isinya setelah dibuka;
- Vaksin yang tidak terpakai harus segera dibuang pada hari yang sama;
- Simpan dalam lemari es (+ 2oC - +8oC), jangan dibekukan;
- Hindarkan dari sinar matahari</t>
  </si>
  <si>
    <t xml:space="preserve">- Untuk pencegahan Streptococcosis yang disebabkan oleh Streptococcus iniae dan Lactococcus garvieae;
- Streptococcus iniae dan Lactococcus garvieae pada ikan Tilapia berukuran 8 gram atau lebih besar </t>
  </si>
  <si>
    <t>- Suplai oksigen secara cepat pada kolam dan tambak;
- Mengendalikan plankton dalam air tambak/kolam;
- Menurunkan akumulasi bahan organik dalam tambak/kolam/akuarium;
- Meningkatkan kualitas air</t>
  </si>
  <si>
    <t>animals protein, carbohydrate, phospholipid, vitamins</t>
  </si>
  <si>
    <t>- Meningkatkan nafsu makan udang;
- Mengurangi terjadinya kasus udang kejang;
- Mengurangi kanibalisme;
- Meningkatkan laju pertumbuhan dan produktivitas</t>
  </si>
  <si>
    <t>Vitamin C, E, B1, B2, B6, A, nicotinic acid</t>
  </si>
  <si>
    <t>Spirulina, fish meal, vitamins,minerals</t>
  </si>
  <si>
    <t>vitamins, mineral (P, K, Ca,Mg, I, Mn, Zn, Na), astaxantin, yeast, kelp meal, anticaking</t>
  </si>
  <si>
    <t>- Memelihara pH dan mempercepat penghancuran sampah organik;
- Menurunkan kadar ammonia, nitrit, hidrogen sulfida&amp;gas-gas toksik lainnya;
- Mempertahankan bakteri alam yang menguntungkan dalam tambak dengan menekan pertumbuhan bakteri yang merugikan;
- Meningkatkan daya hidup dan hasil panen udang/ikan</t>
  </si>
  <si>
    <t xml:space="preserve">- Bacillus subtilis;
- Bacillus licheniformis;
- Bacillus amyloliquefaciens;
- Bacillus megaterium;
- Bacillus pumilus        </t>
  </si>
  <si>
    <t xml:space="preserve">- Sebagai pakan udang stadium Zoea;
- Sebagai formulasi pakan kualitas tinggi yang menggunakan nutrisi penting sebagai pengganti efektif pakan hidup
</t>
  </si>
  <si>
    <t>- Bacillus subtilis;
- Bacillus megaterium;
- Bacillus polymyxa</t>
  </si>
  <si>
    <t xml:space="preserve">- Memperbaiki kualitas air dan menambah daya dukung kolam;
- Membantu pertumbuhan plankton dan menjaga kestabilannya;
- Menekan pertumbuhan bakteri gram negatif </t>
  </si>
  <si>
    <t xml:space="preserve">- Mengurai timbunan bahan organik;
- Memperbaiki kualitas air dan menambah daya dukung kolam;
- Dapat mengontrol kepadatan plankton </t>
  </si>
  <si>
    <t>- Menetralkan/menurunkan kandungan H2S dalam air;
- Menurunkan kandungan senyawa nitrogen anorganik;
- Mengurangi/mengatasi tumbuhnya kelekap/lumut sutera
- 'Menurunkan kandungan senyawa organik</t>
  </si>
  <si>
    <t>- Merupakan nutrisi untuk larva udang;
- Digunakan untuk membentuk warna air yang baik, coklat kehijauan;
- Digunakan umumnya pada stadia Zoea sampai dengan PL</t>
  </si>
  <si>
    <t>- Mengurangi penyebaran penyakit pada ikan dan udang uang disebabkan oleh virus, bakteri, protozoa dan mikroorganisme lainnya;
- Mengontrol penyakit Bacteria Gill Disease, tail Rot, Black spot dan Sheel Disease;
- Mencegah penyakit bercak putih pada karapas udang, pembengkakan hati, yellow head dll;
- Sterilisasi air tambak/kolam dan peralatan</t>
  </si>
  <si>
    <t xml:space="preserve">- Membasmi dan mengurangi taura syndrome virus (TSV), yellow head virus (YHV) dan white spot syndrome baculovirus (WSBV);
- Membasmi dan mengurangi bakteri penyebab penyakit pada udang dan ikan  seperti Vibrio parahaemolyticus, V. harveyi, Pseudomonas sp, Aeromonas hydrophila;
- Mengontrol populasi ektoparasit  </t>
  </si>
  <si>
    <t>- Memperbaiki pemeliharaan air;
- Menumbuhkan plankton;
- 'Mempercepat pertumbuhan alga</t>
  </si>
  <si>
    <t xml:space="preserve">- Meningkatkan efisiensi pencernaan dan penyerapan pada sistem usus;
- Meningkatkan daya tahan tubuh;
- Mengurangi terjadinya stress pada benur;
- Mengurangi terjadinya abnormalitas pada larva;
- Meningkatkan aktivitas benur </t>
  </si>
  <si>
    <t>- Bacillus polymyxa;
- Bacillus subtilis;
- Bacillus coagulans</t>
  </si>
  <si>
    <t xml:space="preserve">- Memperbaiki kualitas air dengan cara menguraikan bahan organik sisa pakan,  kotoran dan lain-lain;
- Menghambat pertumbuhan bakteri penyebab penyakit pada udang dan ikan </t>
  </si>
  <si>
    <t>- Bacillus pumilus;
- Bacillus megatenium;
- Thiobacillus denitrificans</t>
  </si>
  <si>
    <t>- Memperbaiki kualitas air dengan cara menguraikan bahan organik sisa pakan,  kotoran dan lain-lain;
- Menstabilkan populasi alga</t>
  </si>
  <si>
    <t>- Meningkatkan dan menjaga mutu air serta menekan bakteri merugikan;
- Meningkatkan mutu dan jumlah plankton hewani/nabati;
- Menekan potensi pencemaran disekitar lingkungan tambak</t>
  </si>
  <si>
    <t>- Yeast;
- Mikroba pendegradasi selulosa;
- Lactobacillus sp.</t>
  </si>
  <si>
    <t xml:space="preserve">- Meningkatkan efisiensi penggunaan pakan;
- Meningkatkan nafsu makan;
- Memaksimalkan pencernaan makanan </t>
  </si>
  <si>
    <t>- Mengatasi stres;
- Meningkatkan nafsu makan;
- Melengkapi kebutuhan vitamin C</t>
  </si>
  <si>
    <t>- Untuk meningkatkan pertumbuhan;
- Untuk memperbaiki kesuburan;
- Anti defisiensi vitamin</t>
  </si>
  <si>
    <t>- Nitrosomonas europe;
- Nitrobacter winogradsky</t>
  </si>
  <si>
    <t>- Memperbaiki kualitas air;
- Menguraikan dan menurunkan kadar ammonia, nitrit dan gas-gas toksik lainnya; 
- Membuat lingkungan air lebih sehat untuk ikan dan udang</t>
  </si>
  <si>
    <t>- Bacillus subtillis;
- Bacillus licheniformis</t>
  </si>
  <si>
    <t>- Meningkatkan kualitas air dengan cara menguraikan limbah organik di tambak;
- Membuat lingkungan air lebih sehat</t>
  </si>
  <si>
    <t>- Memperbaiki konversi pakan serta pertumbuhan ikan dan udang
- Mencegah stress karena perubahan suhu, cuaca, kualitas air dan transportasi;
- Memudahkan saat proses dan pasca molting</t>
  </si>
  <si>
    <t xml:space="preserve"> Black spot pada berbagai jenis udang pasca panen;
- Sebagai Melanotic Blockening untuk menghambat proses melanosis</t>
  </si>
  <si>
    <t>- Merupakan bahan preservatif non-fosfat yang digunakan untuk mempertahankan mutu;
- Organoleptik dan menghambat proses pembusukan berbagai jenis udang kupas</t>
  </si>
  <si>
    <t xml:space="preserve">- Merupakan bahan preservatif fosfat yang digunakan untuk mempertahankan mutu;
- Organoleptik dan menghambat proses pembusukan berbagai jenis udang kupas </t>
  </si>
  <si>
    <t>- Merupakan bahan preservatif non-fosfat yang digunakan untuk mempertahankan mutu;
- Organoleptik dan menghambat proses pembusukan berbagai jenis Chephalopoda</t>
  </si>
  <si>
    <t>- Merupakan bahan preservatif fosfat yang digunakan untuk mempertahankan mutu;
- Organoleptik dan menghambat proses pembusukan berbagai jenis Cephalopoda</t>
  </si>
  <si>
    <t>- Menghambat pertumbuhan jamur;
- Mempertahankan kadar air dalam pakan pada proses pembuatan pakan</t>
  </si>
  <si>
    <t>Sebagai feed additive</t>
  </si>
  <si>
    <t>- Meningkatkan pertumbuhan ikan dan udang;
- Memperbaiki konversi pakan ikan dan udang
- Meningkatkan daya hidup (survival rate) ikan dan udang</t>
  </si>
  <si>
    <t>- Mengatasi stress saat molting pada udang, pematangan telur, perubahan pakan dan kualitas air;
- Mencegah penyakit ikan dan udang akibat defisiensi vitamin</t>
  </si>
  <si>
    <t>- Mengontrol proses produksi;
- Mencegah ketengikan dan hilangnya kualitas;
- Memperpanjang waktu penyimpanan</t>
  </si>
  <si>
    <t>- Mengatasi stres pada ikan dan udang akibat cuaca, penangkapan, perpindahan, pemeliharaan pada kepadatan tinggi, perubahan pH, dan perubahan salinitas;
- Meningkatkan nafsu makan ikan dan udang
- Meningkatkan berat badan/weight gain pada udang dan meningkatkan produksi yang baik</t>
  </si>
  <si>
    <t>Benzalconium Klorida 50%</t>
  </si>
  <si>
    <t>Thymol, Calfacrol, Silicic Acid, Asam lemak mono dan di-gliserida</t>
  </si>
  <si>
    <t xml:space="preserve">Feed additive sebagai pemberi aroma, meningkatkan rasa dan meningkatkan palatabilitas pakan </t>
  </si>
  <si>
    <t>Safmanan</t>
  </si>
  <si>
    <t>Selsaf</t>
  </si>
  <si>
    <t>PAQ Gro</t>
  </si>
  <si>
    <t>Aqualyso STD</t>
  </si>
  <si>
    <t>Saccharomyces cerevisiae inaktif, β-glucan, Mannan</t>
  </si>
  <si>
    <t xml:space="preserve">- Brewers Dehydrated Yeast (Saccharomyces cerevisiae);
- Yeast Cell Wall (Saccharomyces cerevisiae);
- Hydrated Sodium Calcium Aluminosilicate;
- White Mineral Oil;
(Analisa terjamin: Mannaoligosakarida dan Betaglucans 15 g/kg)  </t>
  </si>
  <si>
    <t>Lesitin, Kalsium Karbonat, Silika Dioksida, BHT, BHA Propilgallat, Talk</t>
  </si>
  <si>
    <t>Membantu menurunkan tekanan patogen, mendukung kekebalan alami, meningkatkan fungsi usus dan meningkatkan ketahanan tubuh ikan terhadap tantangan lingkungan seperti stress</t>
  </si>
  <si>
    <t>Sebagai sumber selenium organik</t>
  </si>
  <si>
    <t>Sebagai tambahan pakan ikan dan udang</t>
  </si>
  <si>
    <t>Meningkatkan kinerja saluran cerna pada ikan</t>
  </si>
  <si>
    <t>Meningkatkan kesehatan satwa akuatik dan mengurangi resiko terkena virus dan bakteri penyebab penyakit seperti: WSSV, IMNV dan patogenik vibrio</t>
  </si>
  <si>
    <t xml:space="preserve">Pondguard </t>
  </si>
  <si>
    <t>Prosatu</t>
  </si>
  <si>
    <t>Pre Min 12 MS</t>
  </si>
  <si>
    <t>Pre Vit 23 FMS</t>
  </si>
  <si>
    <t>Trouw Aqua Premix (1)</t>
  </si>
  <si>
    <t>Trouw Aqua Mineral Premix (1)</t>
  </si>
  <si>
    <t>Trouw Aqua Mineral Premix (2)</t>
  </si>
  <si>
    <t>Magnesium, Potasium Chloride, Iron, Copper, Zinc, Manganese, Selenium, Cobalt, Iodine, Chromium, Calcium Carbonate</t>
  </si>
  <si>
    <t>Vitamin A, D3, E, K, B1, B2, B6, B12, C, Niacin, Pantothenic Acid, Folic Acid,  Biotin, Antioksidan (BHT 98%, Ethoxyquin 66%, BHA 98%), Calcium Carbonate</t>
  </si>
  <si>
    <t>Vitamin A, D3, E, K, B1, B2, B6, B12, C, Niacinamide, Pantothenic Acid, Folic Acid,  Biotin, Iron, Copper, Zinc, Manganese, Selenium, Iodine,Cobalt,  Calcium Carbonate</t>
  </si>
  <si>
    <t>Iron, Copper, Zinc, Manganese, Selenium, Iodine, Cobalt, Calcium Carbonate</t>
  </si>
  <si>
    <t>Iron, Copper, Zinc, Manganese+E9:J9, Selenium, Iodine, Calcium Carbonate</t>
  </si>
  <si>
    <t xml:space="preserve">Sebagai feed suplemen untuk ikan </t>
  </si>
  <si>
    <t>Mycofix Focus</t>
  </si>
  <si>
    <t>AquaJoy</t>
  </si>
  <si>
    <t>AddOxy</t>
  </si>
  <si>
    <t>Bentonite 99,95%, Fumonisin Esterase 0,5%</t>
  </si>
  <si>
    <t>Monosodium Fosfat, Calcium Carbonate</t>
  </si>
  <si>
    <t>Sodium Perkarbonat, Sodium Sulfat</t>
  </si>
  <si>
    <t>- Meningkatkan kandungan sodium yang tersedia di dalam kolam;
-  Meningkatkan tekanan
osmotik;
- Meningkatkan pertumbuhan ikan dan udang</t>
  </si>
  <si>
    <t xml:space="preserve">Luctarom L Fish 78825Z </t>
  </si>
  <si>
    <t xml:space="preserve">Pro Path Zn 170 </t>
  </si>
  <si>
    <t>CM 3000</t>
  </si>
  <si>
    <t>Butyric Acid, Octanoic Acid, Hexanoic Acid, Decanoic Acid, Isovaleric Acid, Propylene Glycol, Benzyl Alkohol, Trimethylamine Hydrochloride, Air</t>
  </si>
  <si>
    <t>Zinc Amino Complex (zinc sulfate, lysine, glutamic acid), Calcium Stearate, Silicon Dioxide</t>
  </si>
  <si>
    <t>Sodium Butirat 30%, Palm Oil</t>
  </si>
  <si>
    <t>Silicic Acid, Aluminium Calcium Sodium Salt</t>
  </si>
  <si>
    <t>Sebagai atraktan/penguat aroma pada pakan ikan dan udang</t>
  </si>
  <si>
    <t>Sebagai feed additive pada pakan ikan dan udang</t>
  </si>
  <si>
    <t>Menjaga kesehatan usus dan meningkatkan performa ikan dan udang</t>
  </si>
  <si>
    <t xml:space="preserve">Anticaking agent dan pellet binder </t>
  </si>
  <si>
    <t>Hitopvit Aqua</t>
  </si>
  <si>
    <t>Blitch Icht</t>
  </si>
  <si>
    <t xml:space="preserve">Prosatu-B4 </t>
  </si>
  <si>
    <t>PT. Agrinusa Jaya Santosa</t>
  </si>
  <si>
    <t>PT. Laksana Aquarium</t>
  </si>
  <si>
    <t>Vitamin A, D3, E, K3, B1, B2, B6, B12, C, Folic Acid, Ca-d-Panthothenate, Nicotinamide, Biotin</t>
  </si>
  <si>
    <t>Methylene Blue 0,6 gram</t>
  </si>
  <si>
    <t>- Membantu pertumbuhan dan mengatasi stres;
- Meningkatkan produktivitas;
- Meningkatkan fungsi enzim pencernaan;
- Memperbaiki FCR.</t>
  </si>
  <si>
    <t>Untuk pengobatan penyakit white spot pada ikan hias</t>
  </si>
  <si>
    <t>Menjaga kestabilan amonia pada media pemeliharaan</t>
  </si>
  <si>
    <t>Boster Vitaliquid</t>
  </si>
  <si>
    <t>Bacillus sp, Nitrosomonas sp, Nitrobacter sp</t>
  </si>
  <si>
    <t>Ariake 1</t>
  </si>
  <si>
    <t>MgCl2, CaCl2, NaHCO3, MnCl2, ZnSO4, Ca2SiO4</t>
  </si>
  <si>
    <t>PT. Nutri Vet Indonesia</t>
  </si>
  <si>
    <t>NTPB Plus</t>
  </si>
  <si>
    <t>Guanidino acetid acid (85%), Silicon dioxyde</t>
  </si>
  <si>
    <t>Sebagai feed additif</t>
  </si>
  <si>
    <t>Vitamin A, D3, E, K, B1, B2, B6, B12, Pantothenic acid, Niacinamide, Biotin, Folic acid, Calcium carbonate</t>
  </si>
  <si>
    <t>1,3 ß Glucan, Ascorbic acid, Calcium carbonate, Silica</t>
  </si>
  <si>
    <t>Sebagai feed suplemen untuk ikan</t>
  </si>
  <si>
    <t>Trouw Aqua Vitamin Premix (1)</t>
  </si>
  <si>
    <t>Shrimp Concentrate, Formic Acid, BHT, Potasium Sorbate, Xanthan Gum. (Analisa terjamin : Protein ≥ 20%)</t>
  </si>
  <si>
    <t>Formaldehyda 38%, Alkohol 5.26%</t>
  </si>
  <si>
    <t xml:space="preserve">- Desinfeksi tambak untuk membasmi bakteri dan virus penyebab penyakit;
- Mencegah penyakit udang lumutan;
- Mencegah dan mengobati infeksi parasit pada kulit ikan;
</t>
  </si>
  <si>
    <t>Betacell (210 B TW)</t>
  </si>
  <si>
    <t>Betacell (220 B TW)</t>
  </si>
  <si>
    <t xml:space="preserve">Copper Sulphate Penthahydrate, Manganese Sulphate 31%, Zinc Sulphate Monohydrate 35%, Calcium Iodate 10%, Sodium Selenite 4.5%, Magnesium Carbonate 25%, Potassium Chloride 50%, Silicon dioxide, Ethoxyquine, Calcium Carbonate </t>
  </si>
  <si>
    <t>Sebagai suplemen pakan untuk Ikan</t>
  </si>
  <si>
    <t>Sebagai suplemen pakan untuk udang</t>
  </si>
  <si>
    <t>Megacid-F</t>
  </si>
  <si>
    <t>Stressgrin Aquatic</t>
  </si>
  <si>
    <t>Asam Format, Silicon Dioxide</t>
  </si>
  <si>
    <t>Vitamin A,D3, E, B12, B2, K3, Folic Acid, Ca-d-Panthothenate, Nicotinamide, NaCl, KCL, Lactosa</t>
  </si>
  <si>
    <t>Mengurangi pH dalam perut untuk memperbaiki pencernaan dan meningkatkan kinerja pertumbuhan.</t>
  </si>
  <si>
    <t>- Mengatasi stres akibat perubahan lingkungan, transportasi, dll;
- Meningkatkan kesehatan tubuh;
- Meningkatkan produktivitas;
- Memperbaiki FCR</t>
  </si>
  <si>
    <t>Olga Black</t>
  </si>
  <si>
    <t>PT. Solvit Bio Indonesia</t>
  </si>
  <si>
    <t>Medicated Carbon, Kalsium Karbonat</t>
  </si>
  <si>
    <t xml:space="preserve">- Meningkatkan berat badan;
- Meningkatkan penyerapan nutrisi;
- Mengurangi ekskresi TAN
</t>
  </si>
  <si>
    <t>PT. Amlan Perdagangan Internasional</t>
  </si>
  <si>
    <t>Jl. Jenderal Sudirman Kav.29-31, Jakarta 12920</t>
  </si>
  <si>
    <t>(022) 5985041, (Drh. Richard Lim, DVM) 08119578050</t>
  </si>
  <si>
    <t>Botanic Junction, Blok I9, No.1-2, Jl. Joglo Raya, Kembangan, Jakarta Barat, 11640</t>
  </si>
  <si>
    <t>Aquaprima Vit.C</t>
  </si>
  <si>
    <t>Nubond</t>
  </si>
  <si>
    <t>Zi-Pro Ikan</t>
  </si>
  <si>
    <t>Zi-Pro Feed</t>
  </si>
  <si>
    <t>Alphasep</t>
  </si>
  <si>
    <t>Ascorbic Acid 70%, Maltodextrine DE 10-12</t>
  </si>
  <si>
    <t xml:space="preserve">- Meningkatkan daya tahan tubuh (imunitas) terhadap infeksi penyakit ikan;
- Meningkatkan pertumbuhan;
- Berperan dalam pembentukan tulang ikan dan udang;
- Mengurangi stres;
- Mempercepat proses penyembuhan luka;
- Diperlukan dalam metabolisme tubuh udang.
</t>
  </si>
  <si>
    <t>Ekstrak Jahe, Ekstrak Kunyit, Ekstrak Temulawak, Ekstrak Etanol dalam propolis, Air</t>
  </si>
  <si>
    <t>Meningkatkan sistem kekebalan tubuh pada ikan dan udang</t>
  </si>
  <si>
    <t>Ekstrak Jahe, Ekstrak Temulawak, Ekstrak Etanol dalam propolis, Air</t>
  </si>
  <si>
    <t>- Pentapotasium bis (Peroxymonosulfat) bis (Sulfat) (2(KHSO5).KHSO4.K2SO4;
- Produk reaksi Asam Benzena Sulfonat, 4-C10-13 derivate sec-alkyl dan Asam Benzene Sulfonat, 4-metil-dan Natrium Hidroksida;
-Asam Sulfamat (H3NO3S);
- Asam Malat (C4H6O5);
- Natrium Hexametahosphate ((NaPO3)6);
- Cyanine 6B 250;
- Natrium Klorida (NaCl)</t>
  </si>
  <si>
    <t>- Mendesinfeksi wadah dan peralatan budidaya sebelum dan selama pemeliharaan dilakukan;
- Efektif melawan virus dan jamur.</t>
  </si>
  <si>
    <t>Bentonite (Ca-montmorillonite), Karbon aktif</t>
  </si>
  <si>
    <t>Mampu secara efektif untuk mengikat aflatoxin, sehingga ikan dan udang aman dari bahaya aflatoxin</t>
  </si>
  <si>
    <t>- Meningkatkan daya tahan tubuh ikan dan udang;
- Mencegah penyakit ikan akibat defisiensi vitamin C;
- Mencegah stress karena perubahan suhu, cuaca, kualitas air dan transportasi.</t>
  </si>
  <si>
    <t xml:space="preserve">- Meningkatkan pertumbuhan serta daya tahan tubuh ikan dan udang;
- Mempercepat masa pertumbuhan saat serangan penyakit;
- Meningkatkan fertilitas dan mencegah gangguan reproduksi induk ikan dan udang;
- Mencegah gangguan otot ikan dan udang akibat defisiensi vitamin C,E dan selenium;
- Mencegah stress karena perubahan suhu, cuaca, kualitas air dan transportasi.
</t>
  </si>
  <si>
    <t>Vitamin C coated, E and Selenium</t>
  </si>
  <si>
    <t>MD1</t>
  </si>
  <si>
    <t>MF0</t>
  </si>
  <si>
    <t>MF4</t>
  </si>
  <si>
    <t>Sumber protein untuk ikan</t>
  </si>
  <si>
    <t>Sumber protein untuk ikan dan udang</t>
  </si>
  <si>
    <t>Fish Concentrate, Formic Acid, Potasium Sorbate, Xanthan Gum, BHT (Analisa terjamin : Protein &gt; 17%, Kadar Air ≤ 65%, pH &lt;4)</t>
  </si>
  <si>
    <t>Sumber protein untuk udang</t>
  </si>
  <si>
    <t>Starfix</t>
  </si>
  <si>
    <t>Aquaherbs</t>
  </si>
  <si>
    <t>Ekstrak Kental Rimpang Temulawak, Asam Malat, Polysorbate 80, Propilen Glikol, Etanol, Air</t>
  </si>
  <si>
    <t>Melawan bakteri patogen spektrum luas pada pakan ikan</t>
  </si>
  <si>
    <t>PT. Agroveta Husada Dharma</t>
  </si>
  <si>
    <t>(021) 42873888</t>
  </si>
  <si>
    <t>DKI Jakarta</t>
  </si>
  <si>
    <t>Banten</t>
  </si>
  <si>
    <t>Lampung</t>
  </si>
  <si>
    <t>DI Yogyakarta</t>
  </si>
  <si>
    <t>Bali</t>
  </si>
  <si>
    <t>Alamanda Tower Lt.17 Unit B, C dan D Jl. Simatupang Kav.23 - 24 RT.001/RW.001 Cilandak Barat, Cilandak, Jakarta Selatan</t>
  </si>
  <si>
    <t>(024) 3557222, 3557333, 35528111</t>
  </si>
  <si>
    <t>Komplek Ruko Graha Suari Indah No. 2, Jl. Suari,  Semarang-Jawa Tengah 50137</t>
  </si>
  <si>
    <t>Sentral Senayan II Lantai 16, Jl. Asia Afrika No.8, Jakarta Pusat</t>
  </si>
  <si>
    <t>(021) 50191788</t>
  </si>
  <si>
    <t xml:space="preserve">Kawasan Industri MM 2100 Jl. Selayar Blok A3-2, Desa Mekarwangi, Kel/Desa Mekarwangi, Kec. Cikarang Barat - Bekasi 17845
</t>
  </si>
  <si>
    <t>1) Drh. Nita Natalia Sinaga;
2) Drh. Soenarti D. Waspada</t>
  </si>
  <si>
    <t>Stephanie Pudjowibowo, Apt.</t>
  </si>
  <si>
    <t>Jl. Pulogadung No.23, Kav.II G5 KIP, Kel. Jatinegara, Kec. Cakung, Kota Jakarta Timur, Prov. DKI Jakarta</t>
  </si>
  <si>
    <t>Kawasan Pergudangan Surya Balaraja Blok H No.
3l Kp. Pos Sentul, Kel. Sentul Jaya, Kec. Balaraja. Kab. Tangerang, Prop. Banten 15610</t>
  </si>
  <si>
    <r>
      <t xml:space="preserve">145/DJPB/SIPP-I/IX/2017  </t>
    </r>
    <r>
      <rPr>
        <b/>
        <sz val="12"/>
        <color indexed="8"/>
        <rFont val="Arial"/>
        <family val="2"/>
      </rPr>
      <t>(Jenis sediaan Farmasetik)</t>
    </r>
  </si>
  <si>
    <t>Drh. Sarah Karunia Nurtria</t>
  </si>
  <si>
    <t>Taman Tekno BSD Blok H8 No.3,  Desa Setu, BSD, Tangerang Selatan-Banten</t>
  </si>
  <si>
    <t>Beni</t>
  </si>
  <si>
    <t>Tea Seed Meal Twin Fish (TF)</t>
  </si>
  <si>
    <t>Tea Seed Meal 100 % 
(Analisa terjamin : Kadar saponin 15% - 19%,  Kadar air  5% - 8%)</t>
  </si>
  <si>
    <t>Membasmi ikan liar/ predator pada saat persiapan air tambak dilakukan sebelum penebaran benur</t>
  </si>
  <si>
    <t>Bacillus spp 5 x 10^10 cfu/g, enzim protease, enzim amilase, enzim selulase, maltodextrin</t>
  </si>
  <si>
    <t>- Menurunkan gas amonia (NH3);
- Menekan pertumbuhan bakteri Vibrio sp</t>
  </si>
  <si>
    <t>Ikan menhaden, Asam sulfat (Analisa terjamin: Protein ≥30%, Lemak ≥4%, Kadar abu ≥8%, Kadar air ≥40%)</t>
  </si>
  <si>
    <t>Trouw Aqua Vitamin Premix (2)</t>
  </si>
  <si>
    <t>Trouw Aqua Premix (2)</t>
  </si>
  <si>
    <t>TN OX ID</t>
  </si>
  <si>
    <t>Aquavibra</t>
  </si>
  <si>
    <t>Mastermin Aqua</t>
  </si>
  <si>
    <t>Benzalvaks Aquatic</t>
  </si>
  <si>
    <t>Gudang : Jl. Raya Kelapa Puan Blok AD 14/22 Rukan Gading Serpong – Tangerang, Prov. Banten
(Kantor: Graha MIR Lantai 6, Jl. Pemuda No.9, Jakarta 13220, Telp: 021-2956 9855)</t>
  </si>
  <si>
    <t>Vitamin A, D3, E, K, B1, B2, B6, B12, Pantothenic acid, Niacinamide, Biotin, Folic acid, Calcium Carbonate</t>
  </si>
  <si>
    <t>Vitamin A, C, D3, E, K, B1, B2, B6, B12, Niacin, Pantothenic acid,  Folic acid, Biotin, Iron, Copper, Zinc, Manganese, Selenium, Iodin, Cobalt, Antioxidan (BHT, BHA), Calcium Carbonate</t>
  </si>
  <si>
    <t>Butylated Hydroxy Toluene (BHT), Butylated Hydroxy Anisole (BHA), Citric acid, Calcium carbonate</t>
  </si>
  <si>
    <t>Sebagai feed aditif untuk ikan dan udang</t>
  </si>
  <si>
    <t xml:space="preserve">Carvacrol, Lactic acid, Thymol, Silica </t>
  </si>
  <si>
    <t>- Membantu menjaga kesehatan usus;
- Mengurangi resiko penyakit enterik termasuk vibriosis dan timbulnya white gut/white faecal syndrome</t>
  </si>
  <si>
    <t>Calcium carbonate, Mg sulphate, Zn sulphate, Mn sulphate</t>
  </si>
  <si>
    <t>- Membantu menjaga keseimbangan osmotik;
- Meningkatkan pengembangan fitoplankton;
- Meningkatkan pertumbuhan dan kelangsungan hidup</t>
  </si>
  <si>
    <t>Benzalkonium klorida 80%, Isopropyl alkohol, Parfum pine fresh, Aquadest</t>
  </si>
  <si>
    <t>Sebagai desinfektan pada kolam/tambak tercemar, ruangan hatchery dan air budidaya</t>
  </si>
  <si>
    <t>Sebagai feed aditif pada pakan ikan dan udang</t>
  </si>
  <si>
    <t>Alamanda Tower Lt.23 Unit B, Jl. Simatupang Kav.23 - 24 RT.001/RW.001 Cilandak Barat, Cilandak, Jakarta Selatan 12430</t>
  </si>
  <si>
    <t>Drh. Zammily Hati Harahap</t>
  </si>
  <si>
    <t>Bacillus spp 5x10^10 cfu/g, enzim protease, enzim selulase, enzim amilase, maltodextrin</t>
  </si>
  <si>
    <t>a. 1 x RT Premix; 
b. 1 x PCR Premix;
c. Tag Enzim 1U/µL;
d. Reverse Transcriptase (RT) 176 µL/vial;
e. IMNV kontrol positif 10 ng/µL;
f. 6 x Loading Dye;
g. DNA Marker.</t>
  </si>
  <si>
    <t>Pottasium monopersulphate triple salt, Sulfamic acid, Malic acid, Sodium hexametaphosphate, Sodium Chloride, Pewarna makanan, aroma lemon, Sodium bicarbonate</t>
  </si>
  <si>
    <t>Untuk mengobati penyakit bakterial pada ikan dan udang, seperti: Bacterial Kidney Disease, Streptococcosis, Furunculosis dan penyakit bakterial lain yang peka terhadap erythromycin</t>
  </si>
  <si>
    <t>Sebagai desinfektan untuk masa persiapan kolam dan peralatan</t>
  </si>
  <si>
    <t>MYC</t>
  </si>
  <si>
    <t>Aquacell GF</t>
  </si>
  <si>
    <t>Aquacell Custom Basemix-555</t>
  </si>
  <si>
    <t>Aquacell Custom Premix Mineral - 888</t>
  </si>
  <si>
    <t>Sebagai sumber protein untuk ikan dan udang</t>
  </si>
  <si>
    <t>Meningkatkan respon imun dan pertumbuhan ikan/udang</t>
  </si>
  <si>
    <t>Suplementasi mineral untuk ikan dan udang</t>
  </si>
  <si>
    <t>Suplementasi vitamin dan mineral untuk ikan dan udang</t>
  </si>
  <si>
    <t>Suplementasi vitamin untuk ikan dan udang</t>
  </si>
  <si>
    <t>Yeast Concentrate, Potasium Sorbate, Xanthan Gum, BHT (Analisa terjamin : Protein ≥ 12%, Kadar Air 63-68%, pH &lt;4,5)</t>
  </si>
  <si>
    <t>L-ascorbic acid-2-phosphate, Silica</t>
  </si>
  <si>
    <t>Zinc Sulphate Monohydrate 35%, Manganese Sulphate Monohydrate 31%</t>
  </si>
  <si>
    <t>Vitamin A, D3, E, B1, B2, K3, Calcium-d-Pantothenate, Folic acid, Iron, Copper, Zinc, Manganese, Selenium, Calcium Carbonate</t>
  </si>
  <si>
    <t>Vitamin A, D3, E, B1, B2, B6, Calcium-d-Pantothenate, Folic acid, Nicotinic acid, Calcium Carbonate</t>
  </si>
  <si>
    <t>Iron, Copper, Zinc, Manganese, Selenium, Cobalt, Iodine, Calcium Carbonate</t>
  </si>
  <si>
    <t>Drh. Hayatun Nufus</t>
  </si>
  <si>
    <t>164/DJPB/SIPP-P/IV/2018                               (Jenis sediaan Farmasetik)</t>
  </si>
  <si>
    <t>drh. Theresia Audita Guretti</t>
  </si>
  <si>
    <t>drh. Yustina Widiarti</t>
  </si>
  <si>
    <t>(021) 691999/(021) 5909225</t>
  </si>
  <si>
    <t>drh. Bunga Setha Vigirlia</t>
  </si>
  <si>
    <t>Aquastem ™V</t>
  </si>
  <si>
    <t>Virtake</t>
  </si>
  <si>
    <t>CV. Takesu Biomanufacturing and Laboratories</t>
  </si>
  <si>
    <t>Ascorbic Acid, Maltodekstrin</t>
  </si>
  <si>
    <t>Yeast Cell Wall (Analisa terjamin: β-glucans, Mannan-Oligosakarida, Crude Protein)</t>
  </si>
  <si>
    <t>Sebagai feed additive untuk imunostimulan pada ikan dan udang</t>
  </si>
  <si>
    <t>Sebagai antidefisiensi vitamin c pada ikan dan udang</t>
  </si>
  <si>
    <t>Vitamin A, D3, E, K3, B1, B2, B6, B12, Pantothenic Acid, Niacinamide, Biotin, Folic Acid, Antioxidant, Calcium Carbonate</t>
  </si>
  <si>
    <t>Sebagai desinfektan</t>
  </si>
  <si>
    <t>Povidone Iodine, Air</t>
  </si>
  <si>
    <t>C-Take</t>
  </si>
  <si>
    <t>Kantor: Raya Panjang, Komplek Kedoya Elok Plaza Blok DA-17 RT.019/004 Kedoya Selatan, Kebon Jeruk, Jakarta Pusat.
Pabrik: Komplek Industri Wahyu Sejahtera, Blok E-3, Desa Kembang Kuning, Klapanunggal, Kabupaten Bogor</t>
  </si>
  <si>
    <t>(021) 5812819/Fax. 5812820</t>
  </si>
  <si>
    <t>drh. Jatmiko</t>
  </si>
  <si>
    <t>PT. EWNutrition Innovations Indonesia</t>
  </si>
  <si>
    <t>Vitamin Premix For Shrimp Feed</t>
  </si>
  <si>
    <t>Vitamin Premix For Sea fish Feed</t>
  </si>
  <si>
    <t>Komplek Lingkungan Industri Kecil, Jl. Industri XXII No.921, Kota Semarang, Jawa Tengah</t>
  </si>
  <si>
    <t>Sunny Binder</t>
  </si>
  <si>
    <t>Aminox Aqua</t>
  </si>
  <si>
    <t>Activo Liquid</t>
  </si>
  <si>
    <t>Kimchistoc-P</t>
  </si>
  <si>
    <t xml:space="preserve">Rosun Disinfectant Powder (RDP)
</t>
  </si>
  <si>
    <t>Guavo</t>
  </si>
  <si>
    <t>Paraqua Bacillus</t>
  </si>
  <si>
    <t>PT. BEC Feed Solutions Indonesia</t>
  </si>
  <si>
    <t>PT. Bumi Makmur Lestari Utama</t>
  </si>
  <si>
    <t>Formaldehyde, Urea</t>
  </si>
  <si>
    <t>Cu, Mn, Zn, Fe, Dextrose</t>
  </si>
  <si>
    <t>Carvacrol, Cinnamaldehyde, Sodium Chloride, Pectin, Citric Acid, Air</t>
  </si>
  <si>
    <t>Asam Laktat, Asam Sitrat, Rice hull, Zeolite</t>
  </si>
  <si>
    <t>Potassium Peroxymono Sulphate/Potassium Hydrogen Suplhate/ Potassium Sulphate (Triple Salt), Sodium Polyphosphate, Sodium Sulphate, Sodium Alpha-olefin Sulfonate, Sodium Chloride, Amaranth</t>
  </si>
  <si>
    <t>Daun Jambu (Psidium Guajava-folium), Kunyit (Curcuma Domestica-rhizoma), Temu Lawak (Curcuma Xanthorrhiza-rhizoma), Propolis, Dextrose Monohydrate</t>
  </si>
  <si>
    <t>Sebagai bahan pengikat pakan sebelum proses pelleting</t>
  </si>
  <si>
    <t>sebagai antidefisiensi mineral Cu, Mn, Zn, Fe</t>
  </si>
  <si>
    <t>Sebagai feed additive untuk akuakultur</t>
  </si>
  <si>
    <t>sebagai acidifier dan sebagai bahan pengawet pakan ikan</t>
  </si>
  <si>
    <t>Sebagai mikotoksin binder</t>
  </si>
  <si>
    <t>Desinfeksi aerasi, sistem penyediaan air dan desinfeksi permukaan</t>
  </si>
  <si>
    <t>Memelihara kesehatan udang</t>
  </si>
  <si>
    <t>Meningkatkan kesehatan ikan dan udang</t>
  </si>
  <si>
    <t>Vitamin A, D3, E, K3, B1, B2, B6, B12, Niacinamide, Pantothenic Acid, Folic Acid, Zinc, Biotin, Vitamin C, Iron, Copper, Manganese, Selenium, Iodine, Cobalt, Antioxidant, Calcium Carbonate</t>
  </si>
  <si>
    <t>Drh. Ester Rumantiningsih</t>
  </si>
  <si>
    <t>PT. Satwa Medika Utama</t>
  </si>
  <si>
    <t>Jl. Raya Serpong No.99, Komplek Pergudangan Bizhub Serpong Blok GF No.6, Rt.001/ Rw.007, Kelurahan Pabuaran, Kec. Gunung Sindur, Bogor, Provinsi Jawa Barat</t>
  </si>
  <si>
    <t>drh. Dian Apriyani</t>
  </si>
  <si>
    <t>Yeast (Saccharomyces cerevisiae, Strain BG-1), Bentonite (Aluminium silikat)
Analisa terjamin:
Protein kasar: 23%
Kadar air max.8%
Kadar abu min. 15%
β-glucan min. 30%</t>
  </si>
  <si>
    <t>PT. Guyovital</t>
  </si>
  <si>
    <t>Hydrolized lecithin, Calcium Silicate, Rice Hulk, Zeolite</t>
  </si>
  <si>
    <t>Iron Sulfate, Copper Sulfate, Manganese Sulfate,  Zinc Sulfate, Sodium Selenite, Cobalt Chloride, Calcium Iodate, Calcium Carbonate , Corncorbs</t>
  </si>
  <si>
    <t>Streptococcus agalactiae TI 513 (in aktif), Montanide ISA 763A VG, Phosphate buffer saline (PBS)</t>
  </si>
  <si>
    <t>Sebagai feed suplement pada ikan</t>
  </si>
  <si>
    <t>Agri C Aquatic</t>
  </si>
  <si>
    <t>Proquatic Pond Restore</t>
  </si>
  <si>
    <t>Viguard*L</t>
  </si>
  <si>
    <t>Ascorbic Acid 35%</t>
  </si>
  <si>
    <t>- Meningkatkan imunitas;
- Mengatasi stres
- Sebagai antioksidan</t>
  </si>
  <si>
    <t>Asam amino, Boron, Cobalt, Copper, Iron, Manganese, Nickel, Zinc, Air</t>
  </si>
  <si>
    <t xml:space="preserve">- Membantu pada tahap persiapan tambak untuk membentuk dan memelihara kestabilan pertumbuhan alga dan kestabilan kualitas air;
- Membantu seluruh proses budidaya dan selama persiapan tanah tambak untuk mengembalikan kualitas tanah yang baik dengan mengurangi penggumpalan tanah  </t>
  </si>
  <si>
    <t>Sebagai acidifier pada pakan ikan dan udang</t>
  </si>
  <si>
    <t>PT. Maqpro Indonesia</t>
  </si>
  <si>
    <t>OXY-SAN Aquatic</t>
  </si>
  <si>
    <t>Glutaraldehyde, Coco-benzyl dimethyl ammonium chloride (Coco-QAC), Phosphoric acid, Dye Blue, Perfume, Air</t>
  </si>
  <si>
    <t>Sebagai antidefisiensi vitamin C pada ikan dan udang</t>
  </si>
  <si>
    <t xml:space="preserve">Bacti-Nil Aqua </t>
  </si>
  <si>
    <t>Immuno Plus 200</t>
  </si>
  <si>
    <t>Asam Format, Asam Propionat, Asam Kaprat, Asam Kaprilat, Asam Silikat, Amonia, Asam Sorbat</t>
  </si>
  <si>
    <t>Vitamin A, E, B1, B2, B6, B12, L-Lysine, Nicotinic Acid, Folic Acid, Cholin Chloride, DL-Methionine, Zinc Sulphate Monohydrate, Ferrous Sulphate Monohydrate, Sodium Selenite, Kalium Iodide, Kalsium Karbonat</t>
  </si>
  <si>
    <t>Sebagai suplemen vitamin, mineral dan asam amino pada ikan</t>
  </si>
  <si>
    <t>- Desinfektan spektrum lengkap untuk udang dan industri budidaya ikan;
- Aktivitas spektrum luas;
- Aktivitas residual yang terbukti;
- Aktif dalam bahan organik;
- Membasmi virus, bakteri dan fungi;
- Tidak korosif terhadap permukaan setelah diencerkan.</t>
  </si>
  <si>
    <t xml:space="preserve">Jl. Raya Karanggan Tua No. 58, Kel. Karanggan, Kec. Gunung Putri, Kab. Bogor, Provinsi Jawa Barat)
</t>
  </si>
  <si>
    <t>Jl. Pulogadung No.23, Kav II G5 KIP, Kel. Jatinegara, Kec. Cakung, Kota Jakarta Timur, Provinsi DKI Jakarta)
Telp: (021) 5086 7668/ (021) 5086 7669</t>
  </si>
  <si>
    <t>(021) 75682619, Web: Email: saditabogor@gmail.com</t>
  </si>
  <si>
    <t>L-ascorbic Acid, Sodium Tri Phospat, Kalsium Hidroksida, Sodium Bikarbonat, Air</t>
  </si>
  <si>
    <t>Sanacore® GM</t>
  </si>
  <si>
    <t>Aquabite</t>
  </si>
  <si>
    <t>FRS MIN TRF 1.0</t>
  </si>
  <si>
    <t>SHP MIN TRF 1.5</t>
  </si>
  <si>
    <t>FRS VIT TRF 1.0</t>
  </si>
  <si>
    <t>SHP VIT TRF 1.5</t>
  </si>
  <si>
    <t>Bio Ferm</t>
  </si>
  <si>
    <t>Vitamin A, D3, E, K3, B1, B2, B6, B12, Niacin, Folic Acid, Pantothenic Acid,  Biotin, Inositol, Rice husk</t>
  </si>
  <si>
    <t>Vitamin A, D3, E, K3, B1, B2, B6, B12, Niacin, Folic Acid, Pantothenic Acid,  Biotin, Inositol, DL-Methionine, Rice husk</t>
  </si>
  <si>
    <t>Yeast inaktif (dinding sel yeast), asam kaprat, asam kaprilat, Asam Silika, Presipitat, Kalsium Karbonat, Kalsium Propionat, Rosemary</t>
  </si>
  <si>
    <t>Protein ikan terhidrolisis 100%
(Analisa terjamin: Protein 68,5%, Kelembaban 7,2%, Kadar abu 8,5%)</t>
  </si>
  <si>
    <t>Iron, Copper, Zinc, Manganese, Selenium, Iodine, Cobalt, Magnesium, Calcium Carbonate</t>
  </si>
  <si>
    <t>Vitamin A, D3, E, K3, B1, B2, B6, B12, Pantothenic Acid, Niacinamide, Biotin, Folic Acid, Antioxidant (BHA dan BHT), Calcium Carbonate</t>
  </si>
  <si>
    <t>Vitamin A, D3, E, K3, B1, B2, B6, B12, Pantothenic Acid, Niacinamide, Biotin, Folic Acid, Inositol, Antioxidant (BHA dan BHT), Calcium Carbonate</t>
  </si>
  <si>
    <t xml:space="preserve">Bacillus Subtilis min.1x10^7 CFU/gr, Lactobacillus Rhamnosus min.1x10^7 CFU/gr, Lactobacillus Plantarum min.1x10^7 CFU/gr </t>
  </si>
  <si>
    <t>Sebagai feed supplement untuk udang</t>
  </si>
  <si>
    <t>Sebagai feed supplement untuk ikan</t>
  </si>
  <si>
    <t>Imunisasi aktif untuk spesies ikan yang rentan terhadap Streptococcocis akibat Streptococcus iniae</t>
  </si>
  <si>
    <t>- Menghambat pertumbuhan Vibrio spp;
- Meningkatkan pertumbuhan berat badan</t>
  </si>
  <si>
    <t>Meningkatkan pertumbuhan ikan dan udang</t>
  </si>
  <si>
    <t>Sebagai probiotik untuk udang</t>
  </si>
  <si>
    <t>Telp. (031) 7531048, Fax. (031) 7523374.</t>
  </si>
  <si>
    <t>- Burhan Irawan (Direktur);
- Drh. Rosita Angraeni (PJTOI)</t>
  </si>
  <si>
    <t>Jl. Babatan Pilang X Blok C-1 No.37, Kel. Babatan, Kec. Wiyung, Kota Surabaya, Provinsi Jawa Timur.
Produsen Asal/Pabrik:
Jade &amp; Gold Agriculture Products Co., Ltd
Alamat:
(No. 258, Zhongzheng Rd., Xinhua District, Tainan City 712, Taiwan. Telp: +886 960216967)</t>
  </si>
  <si>
    <t>Aquatic Vitamin Premix Fish Multi Vitamin 991</t>
  </si>
  <si>
    <t>PT. Petrosida Gresik</t>
  </si>
  <si>
    <t>Bacillus sp (B. Subtilis dan B. Licheniformis) min. 2x10^9 CFU/gram, Aspergillus Oryzae min. 1x10^7 CFU/gram</t>
  </si>
  <si>
    <t>Lactobacillus Casei ≥10^6 CFU/ml, Sacharomyces Cerevisiae ≥10^6 CFU/ml, Molase, Air</t>
  </si>
  <si>
    <t>- Memperbaiki mutu air tambak;
- Menguraikan bahan-bahan sisa pakan, kotoran ikan/udang menjadi senyawa oragnik bermanfaat;
- Menekan mikroorganisme patogen;
- Membantu meninkakan kualitas dan kuantitas produksi ikan atau udang;
- Menekan hama dan penyakit yang ada di dalam tambak</t>
  </si>
  <si>
    <t>Jl. Raden Rangga Kencana No. 47, Bandung, Jawa Barat)
Telp. (022) 86814325
Gallery Kawaluyaan Bo. B25, Kota Bandung, Provinsi Jawa Barat</t>
  </si>
  <si>
    <t>Nutricool</t>
  </si>
  <si>
    <t>AquaCare Mineral  Balance</t>
  </si>
  <si>
    <t>Sebagai feed additive untuk ikan</t>
  </si>
  <si>
    <t>Sebagai suplemen mineral untuk air kolam</t>
  </si>
  <si>
    <t>Sebagai feed supplement untuk ikan air tawar</t>
  </si>
  <si>
    <t>Rovimix Folic 80 SD</t>
  </si>
  <si>
    <t>Rovimax HB Ultra</t>
  </si>
  <si>
    <t>Asam Folat (800 mg), Maltodextrin (200 mg)</t>
  </si>
  <si>
    <t>Vitamin E (50%), Vitamin C (35%), Crude Protein (75%), Silicon Dioxide (97%), Ethoxyquine (66,6%), Rice Hulls, Calcium Carbonate</t>
  </si>
  <si>
    <t>Sebagai feed additive untuk ikan dan udang</t>
  </si>
  <si>
    <t>ProteAQ Mineral Fix</t>
  </si>
  <si>
    <t xml:space="preserve">Sebagai feed supplement untuk udang </t>
  </si>
  <si>
    <t>Tionat M</t>
  </si>
  <si>
    <t>Quick Pro M</t>
  </si>
  <si>
    <t>Natrium Thiosulfat, Maltodekstrin</t>
  </si>
  <si>
    <t>Peptone, Glucose Monohidrat, Maltodekstrin</t>
  </si>
  <si>
    <t>Aqualyzed</t>
  </si>
  <si>
    <t>PT. Kymmoshi Global Indonesia</t>
  </si>
  <si>
    <t>Asam Klorida (HCL), Natrium Hipoklorit (NaOCl). Analisa terjamin: HOCl 250 ppm</t>
  </si>
  <si>
    <t>- Untuk desinfeksi masa persiapan kolam untuk pembenihan dan budidaya;
- Untuk mencuci ikan dan udang untuk menjaga kesegaran dan agar tidak mudah busuk</t>
  </si>
  <si>
    <t>Desa Kuwang Rt.002, Rw. 009, Kecamatan Gatak, Kabupaten Sukoharjo, Provinsi Jawa Tengah 57557</t>
  </si>
  <si>
    <t>Sebagai media pemacu pertumbuhan bakteri Bacillus sp untuk perikanan</t>
  </si>
  <si>
    <t>Sebagai media pemacu pertumbuhan bakteri Thiobacillus sp untuk perikanan</t>
  </si>
  <si>
    <t>Magnesium Chloride (11,5%), Magnesium Sulphat Mono (17,5%) Sodium Chloride (38,5%), Sodium Bicarbonate (27%), Potassium Chloride (51,5%) Silika kering, Kalsium Klorida, Zeolite</t>
  </si>
  <si>
    <t>PT. Laksana Akuarium</t>
  </si>
  <si>
    <t>PT. Maxima Artha Prima</t>
  </si>
  <si>
    <t>PT. Farming Intelegene Indonesia</t>
  </si>
  <si>
    <t>REKAP IZIN PENYEDIAAN OBAT IKAN SEBAGAI PRODUSEN</t>
  </si>
  <si>
    <t xml:space="preserve">REKAP IZIN PENYEDIAAN OBAT IKAN SEBAGAI IMPORTIR OBAT IKAN </t>
  </si>
  <si>
    <t>172/DJPB/SIPP-I/IV/2018
(Jenis sediaan Farmasetik)</t>
  </si>
  <si>
    <t>Magnesium 90 gr, Kalsium 30 gr, Potasium 30 gr, Zeolite</t>
  </si>
  <si>
    <t>Magnesium 52,5 gr, Iron 77.910 mg, Copper 2.940 mg, Zinc 34.650 mg, Manganese 12.759,6 mg, Selenium 250 mg, Iodine 1.000 mg, Cobalt 150 mg, Antioxidant (BHT) 2.000 mg, Calcium Carbonate</t>
  </si>
  <si>
    <t>Rovimix 6188 (210 B STP)</t>
  </si>
  <si>
    <t>Luctarom Advance 78084Z</t>
  </si>
  <si>
    <t>Vitamin A, C, D3, E, K3, B1, B2, B6, B12, Niacin, Pantothenic Acid, Folic Acid, Biotin, Inositol, Silicon Dioxide, Ethoxyquine, Rice Hulls</t>
  </si>
  <si>
    <t>Isovaleric Acid, Propylene Glycol, Disodium 5'ribonucleotide, Sodium Glutamate, Yeast Extract, Benzyl Alcohol, Hydrolyzed Protein, Silicon Dioxide, Sodium Chloride</t>
  </si>
  <si>
    <t>Sebagai flavouring/penguat rasa dan aroma pada pakan ikan/sebagai feed additive</t>
  </si>
  <si>
    <t>Betain 758.880 mg, Calcium Stearate 50 gr, Calcium Carbonate</t>
  </si>
  <si>
    <t>Rovimix 6288 (220 B STP)</t>
  </si>
  <si>
    <t>Rovimix 6188 (210 B TW)</t>
  </si>
  <si>
    <t>Rovimix 6288 (220 B TW)</t>
  </si>
  <si>
    <t xml:space="preserve">Vitamin A 2.500.000 IU, Vitamin D3 1.000.000 IU, Vitamin E 90 gr, Vitamin K3 5 gr, Vitamin B1 20 gr, Vitamin B2 35 gr, Vitamin B6 25 gr, Vitamin B12 25 mg, Niacin 75 gr, Asam Pantotenat 50 gr, Asam Folat 4 gr, Biotin 250 mg, Vitamin C 100 gr, Inositol 50 gr      </t>
  </si>
  <si>
    <t xml:space="preserve">Vitamin A 3.000.000 IU, Vitamin D3 750.000 IU, Vitamin E 60 gr, Vitamin K3 2,5 gr, Vitamin B1 5 gr, Vitamin B2 7,5 gr, Vitamin B6 7,5 gr, Vitamin B12 10 mg, Niacin 40 gr, Asam Pantotenat 25 gr, Asam Folat 2 gr, Biotin 150 mg, Vitamin C 50 gr, Inositol 50 gr      </t>
  </si>
  <si>
    <t>Quantum Blue 5 L</t>
  </si>
  <si>
    <t>Quantum Blue 10 L</t>
  </si>
  <si>
    <t>Liverkyx</t>
  </si>
  <si>
    <t>Ariake Kuro</t>
  </si>
  <si>
    <t>Bactocell Aqua 100</t>
  </si>
  <si>
    <t xml:space="preserve">BTR E50 </t>
  </si>
  <si>
    <t>CKS Toxinerf</t>
  </si>
  <si>
    <t>PT. Corona Kernel Sukses</t>
  </si>
  <si>
    <t>Sebagai sumber vitamin dan asam amino L-lysine dan L-Carnitine</t>
  </si>
  <si>
    <t>Tributirin ≥ 50%, Silikon dioksid</t>
  </si>
  <si>
    <t>- Mengoptimalkan mikrobiota usus
- Meningkatkan integritas epitel dan kecernaan nutrisi</t>
  </si>
  <si>
    <t>Monmorilonit 98%</t>
  </si>
  <si>
    <t>Sebagai mikotoksin binder pada pakan ikan dan udang</t>
  </si>
  <si>
    <t>Jl. Samsung 2C Blok C3-D, Kel. Mekarmukti, Jababeka Innovation Center, Kec. Cikarang Utara, Kab. Bekasi, Provinsi Jawa Barat-17530</t>
  </si>
  <si>
    <t>Bandar Dalam, Kec. Sidomulyo, Kabupaten Lampung Selatan, Lampung 35353</t>
  </si>
  <si>
    <t>PT. Indonesia Evergreen Agriculture</t>
  </si>
  <si>
    <t xml:space="preserve">(021) 58902900, </t>
  </si>
  <si>
    <t>Drh. Oman (081293907007)</t>
  </si>
  <si>
    <t>Desa Merak Belantung, Kel. Merak Belatung, Kec. Kalianda, Kab.Lampung Selatan, Provinsi Lampung-35551</t>
  </si>
  <si>
    <t>Rista (085737270539)</t>
  </si>
  <si>
    <t>Drh. Wiwit Widiawati (089650252552)</t>
  </si>
  <si>
    <t>Yuyun (08123065742)</t>
  </si>
  <si>
    <t>Drh. Diar Riztiardhana (08175267565)</t>
  </si>
  <si>
    <t>Drh. Ali Usman</t>
  </si>
  <si>
    <t>18 Office Park Tower A, Unit J 3rd Floor, Jl. Letjend TB Simatupang Kav.18, Jakarta. 
Alamat Produksi : Jl. Rembang Industri 1A/7 PIER, Desa Pandean, Kec. Rembang, Pasuruan, Jawa Timur</t>
  </si>
  <si>
    <t>Drh. Retno Aryni/ Hesmi (081288422463)</t>
  </si>
  <si>
    <t>Ayu (08111192854)</t>
  </si>
  <si>
    <t xml:space="preserve">Erythromycin 400 mg/gr, Lactosa </t>
  </si>
  <si>
    <t xml:space="preserve">Enrofloxacin 200 mg/gr, Lactosa </t>
  </si>
  <si>
    <t>Oxytetracycline 400 mg/gr, Laktosa</t>
  </si>
  <si>
    <t>Vitamin B12 1 mg, L-Carnitine HCl 5 g, L-Lysine HCl 1 g, Sorbitol 10 g, Mannitol 6,5 g, exipient add</t>
  </si>
  <si>
    <t>- Meningkatkan laju pertumbuhan ikan dan udang;
- Menurunkan kadar nitrit pada air tambak;
- Menurunkan kadar Chemical Oxygen Demand (COD) pada air tambak</t>
  </si>
  <si>
    <t>Vitamin C (coated) 400 mg</t>
  </si>
  <si>
    <t>- minyak lavender (Lavandula sp)
- minyak eucalyptus (Eucalyptus sp)
- minyak pinus (Pinus sp)</t>
  </si>
  <si>
    <t>Exiguobacterium sp &gt; 1x10^6 CFU/ml</t>
  </si>
  <si>
    <t xml:space="preserve">Biomin Hepa Protect-Aqua                                              </t>
  </si>
  <si>
    <t>- Desinfeksi air tambak dan peralatan pada budidaya ikan dan udang;
- Mengontrol dan mengurangi bakteri oportunis penyebab penyakit ikan dan udang</t>
  </si>
  <si>
    <t>Butaphosphan 100 mg/mL (setara dengan fosfor 17,3 mg/mL), Vitamin B12 0,05 mg/mL, Metil Parahidroksibenzoat 1 mg/mL, Sodium Hidroksida</t>
  </si>
  <si>
    <t>Copper Sulphate Pentahydrate 100 gr/L, Cethyl Pyridium Chloride 25 gr/L, Cethyl Trimethyl Amonium Bromide 50 gr/L, Aquades qs. ad</t>
  </si>
  <si>
    <t>Alkyl dimethyl benzilammonium chloride 500 mg/mL, Isopropanol 50 mg/mL, Air qs. ad</t>
  </si>
  <si>
    <t>- Mengurangi kepadatan plankton;
- Membunuh bakteri dan jamur.</t>
  </si>
  <si>
    <t>Biofectan® Aquatic</t>
  </si>
  <si>
    <t>Prosin</t>
  </si>
  <si>
    <t>Lysine 70 / L-Lysine Sulfate</t>
  </si>
  <si>
    <t>L-Lysine HCl (L-Lysine Monohydrocloride)</t>
  </si>
  <si>
    <t>L-Tryptophan</t>
  </si>
  <si>
    <t>Liquid Lysine</t>
  </si>
  <si>
    <t>Sebagai feed suplemen dan sumber prosin pada ikan dan udang</t>
  </si>
  <si>
    <t>Sebagai feed suplemen dan sumber Lysine 70 / L-Lysine Sulfate pada ikan dan udang</t>
  </si>
  <si>
    <t>Sebagai feed suplemen dan sumber L-Lysine HCl pada ikan dan udang</t>
  </si>
  <si>
    <t>Sebagai feed suplemen dan sumber L-Tryptophan pada ikan dan udang</t>
  </si>
  <si>
    <t>Sebagai feed suplemen dan sumber Liquid Lysine pada ikan dan udang</t>
  </si>
  <si>
    <t>Bioimun</t>
  </si>
  <si>
    <t>Biofeed</t>
  </si>
  <si>
    <t>CV. Bio Perkasa</t>
  </si>
  <si>
    <t>Total Bacillus sp &gt; 1 x 10^7 CFU/gr
terdiri dari:
'- Bacillus amyloliquefaciens strain D2018 &gt;1x10^7 CFU/gr;
- Bacillus subtilis strain D2558 &gt; 1x10^7 CFU/gr</t>
  </si>
  <si>
    <t>Bakteri Corynebacterium Glutamicum KCCM 10227, Raw Sugar, Tapioka, Molase, Asam Fosfat (H3PO4), Magnesium Sulfat Heptahidrat, Besi (II) Sulfat Heptahidrat, Mangan (II) Sulfat Monohidrat, Thiamin HCl, Biotin, Nikotinamida, Ammonium Sulfat, Asam Sulfat, Ekstrak Ragi, Air (Analisa terjamin: Prosin min.65%, kadar air maks.10%)</t>
  </si>
  <si>
    <t>Bakteri Corynebacterium Glutamicum KCCM 10227, Raw Sugar, Tapioka, Molase, Asam Fosfat (H3PO4), Magnesium Sulfat Heptahidrat, Besi (II) Sulfat Heptahidrat, Mangan (II) Sulfat Monohidrat, Thiamin HCl, Biotin, Nikotinamida, Ammonium Sulfat, Asam Sulfat, Ekstrak Ragi, Air (Analisa terjamin: L-Lysine Sulfate min.55%, kadar air maks.4%)</t>
  </si>
  <si>
    <t>Bakteri Corynebacterium Glutamicum KCCM 10227, Raw Sugar, Tapioka, Molase, Asam Fosfat (H3PO4), Magnesium Sulfat Heptahidrat, Besi (II) Sulfat Heptahidrat, Mangan (II) Sulfat Monohidrat, Thiamin HCl, Biotin, Nikotinamida, Ammonium Sulfat, Asam Sulfat, Ekstrak Ragi, Air (Analisa terjamin: L-Lysine HCl min.99%, kadar air maks.1%)</t>
  </si>
  <si>
    <t xml:space="preserve">Bakteri Corynebacterium Glutamicum KCCM 10227, Raw Sugar, Amonium Sulfate,Mangan Sulfate, Zinc Sulfate, Ferrous Sulfate, Magnesium Sulfate, Nicotinamide, Fumaric Acid, Pottasium Hidroksida, Asam Phosphate, L-Tyrosine, L-Phenylalanine, D-Biotin, Antifoam, Air (Analisa terjamin: L-Tryptophan min.98%, kadar air maks.1%) </t>
  </si>
  <si>
    <t>Bakteri Corynebacterium Glutamicum KCCM 10227, Raw Sugar, Tapioka, Molase, Asam Fosfat (H3PO4), Magnesium Sulfat Heptahidrat, Besi (II) Sulfat Heptahidrat, Mangan (II) Sulfat Monohidrat, Thiamin HCl, Biotin, Nikotinamida, Ammonium Sulfat, Asam Sulfat, Ekstrak Ragi, Air (Analisa terjamin: Liquid Lysine min.50%, kadar air 40-50%)</t>
  </si>
  <si>
    <t>Ekstrak Terung Asam 0,4 gr/100 mL, Aquades qs. ad 100 ml</t>
  </si>
  <si>
    <t>Ekstrak Terung Asam 0,3 gr/100 mL, Ekstrak Lempuyang 0,1 gr, Aquades qs. ad 100 mL</t>
  </si>
  <si>
    <t>Aqua-Photo</t>
  </si>
  <si>
    <t>Tea Seed Meal Fish &amp; Snail</t>
  </si>
  <si>
    <t>Tea Seed Meal 100 % 
(Analisa terjamin : Kadar Saponin 15% - 20%,  Kadar Air: &lt;10%)</t>
  </si>
  <si>
    <t>Membasmi ikan, keong dan predator lainnya pada saat persiapan air tambak yang dilakukan sebelum penebaran benur</t>
  </si>
  <si>
    <t>PX VIT BLENDS 30029610</t>
  </si>
  <si>
    <t>VIT AQA FRS 2.5 C UAB</t>
  </si>
  <si>
    <t>Nutribuilder</t>
  </si>
  <si>
    <t>Bright Calpromax</t>
  </si>
  <si>
    <t>BTR 98</t>
  </si>
  <si>
    <t>Lipotech MCT</t>
  </si>
  <si>
    <t>ProteAQ Stomi</t>
  </si>
  <si>
    <t xml:space="preserve">Iron 30.000 mg, Copper 3.400 mg, Zinc 48.000 mg, Manganese 10.000 mg, Selenium 150 mg, Iodine 1.000 mg, Cobalt 300 mg, Calcium Carbonate </t>
  </si>
  <si>
    <t>Feed suplemen untuk ikan air tawar</t>
  </si>
  <si>
    <t>Vitamin A  2.250.000 IU, Vitamin D3 450.000 IU, Vitamin E 30.000 mg, Vitamin K3 6.000 mg, Vitamin B1 12.000 mg, Vitamin B2 9.600 mg, Vitamin B6 12.000 mg, Vitamin B12 6.000 mcg, Niacinamide 88.200 mg, Ca-D-Pantothenate 24.000 mg, Folic Acid 4.800 mg, Biotin 240.000 mcg, Inositol 105.000 mg, Iron 3.750 mg, Copper 18.750 mg, Zinc 37.500 mg, Manganese 3.750 mg, Selenium 75 mg, Iodine 140 mg, Cobalt 38 mg, Magnesium 30.000 mg, Potasium 101.250 mg, Chromium 75 mg, Calcium Carbonate</t>
  </si>
  <si>
    <t>Feed suplemen untuk udang</t>
  </si>
  <si>
    <t>Vitamin A  2.000.100 IU, Vitamin D3 750.000 IU, Vitamin E 50.000,10 mg, Vitamin K3 2.500,05 mg, Vitamin B1 5.000 mg, Vitamin B2 7.999,95 mg, Vitamin B6 7.999,95 mg, Vitamin B12 90.000 mcg, Pantothenic Acid 24.000 mg, Niacinamide 75.000 mg, Biotin 500.000 mcg, Folic Acid 1.500 mg, Vitamin C 50.000 mg, Calcium Carbonate</t>
  </si>
  <si>
    <t>Feed suplemen untuk ikan</t>
  </si>
  <si>
    <t>Vitamin A  9.000.000 IU, Vitamin D3 3.000.000 IU, Vitamin E 80.000 mg, Vitamin K3 6.020 mg, Vitamin B1 11.760 mg, Vitamin B2 12.000 mg, Vitamin B6 10.780 mg, Vitamin B12 20.000 mcg, Ca-D-Pantothenate 39.200 mg, Niacinamide 39.600 mg, Biotin 100.000 mcg, Folic Acid 5.880 mg, Inositol 102.900 mg, Antioxidant 2.000 mg, Calcium Carbonate</t>
  </si>
  <si>
    <t>Vitamin A  2.000.000 IU, Vitamin D3 400.000 IU, Vitamin E 16.000 IU, Vitamin K3 2.400 mg, Vitamin B1 3.000 mg, Vitamin B2 8.000 mg, Vitamin B6 3.000 mg, Vitamin B12 6.400 mcg, Pantothenic Acid 8.000 mg, Niacinamide 12.000 mg, Biotin 40.000 mcg, Folic Acid 1.200 mg, Calcium Carbonate</t>
  </si>
  <si>
    <t>Guanidine Acetic Acid (GAA) minimum 96%</t>
  </si>
  <si>
    <t xml:space="preserve">Sebagai feed suplemen dalam pakan </t>
  </si>
  <si>
    <t>Propionic Acid minimum 500 gr/kg</t>
  </si>
  <si>
    <t>Sebagai acidifier dalam pakan ikan</t>
  </si>
  <si>
    <t>Medium Chain Trigliserida, Casein, Dextrin</t>
  </si>
  <si>
    <t>Sebagai suplemen pakan ikan dan udang</t>
  </si>
  <si>
    <t>Suplementasi mineral untuk air dan bagian dasar kolam tambak</t>
  </si>
  <si>
    <t>Magnesium 64 gram, Calcium 45,2 gram, Potassium 59 gram, Sodium 1,2 gram, Alumunium Oxide 67,2 gram, Ferric Oxide 21,6 gram, Silika kering</t>
  </si>
  <si>
    <t>Sebagai antidefisiensi mineral</t>
  </si>
  <si>
    <t>Zinc 75.000 mg, Iron 50.000 mg, Magnesium 20.000 mg, Manganese 6.500 mg, Copper 3.750 mg, Iodine 750 mg, Selenium 125 mg, Cobalt 50 mg</t>
  </si>
  <si>
    <t>Natupro Aqua</t>
  </si>
  <si>
    <t>CKS Toxsorb</t>
  </si>
  <si>
    <t>Agribind Aquatic</t>
  </si>
  <si>
    <t>Trace Min Pro Fish Active</t>
  </si>
  <si>
    <t>Trace Min Pro Shrimp Active</t>
  </si>
  <si>
    <t xml:space="preserve">Betacell (210 B STP) </t>
  </si>
  <si>
    <t>Betacell (220 B STP)</t>
  </si>
  <si>
    <t>L-Histidine HCl Monohydrate</t>
  </si>
  <si>
    <t xml:space="preserve">Provannamei </t>
  </si>
  <si>
    <t>Prodium</t>
  </si>
  <si>
    <t>GenePasQ®DNA1 Shrimp Pathogen Detection Kit</t>
  </si>
  <si>
    <t>GePasQ®DNA2 Shrimp Pathogen Detection Kit</t>
  </si>
  <si>
    <t>GenePasQ®DNA3 Shrimp Pathogen Detection Kit</t>
  </si>
  <si>
    <t>PT. Usfa Vet Farma</t>
  </si>
  <si>
    <t>Kapur Alam Powder (setara CaO 95%, Tepung Ikan 4%, Tartazine Blue 1%</t>
  </si>
  <si>
    <t>Monmorillonit 98,5%, Astragalus 1,5 %</t>
  </si>
  <si>
    <t>Manganese (Mn) 18.000 mg, Iron (Fe) 35.000 mg, Iodine (I) 1.800 mg, Copper (Cu) 4.500 mg, Cobalt (Co) 85 mg, Selenium (Se) 175 mg, Zinc (Zn) 92.000 mg, Calcium Carbonate</t>
  </si>
  <si>
    <t>Manganese (Mn) 17.000 mg, Iodine (I) 2.500 mg, Copper (Cu) 15.000 mg, Cobalt (Co) 700 mg, Selenium (Se) 220 mg, Zinc (Zn) 110.000 mg, Cr3+ 450 mg, Calcium Carbonate</t>
  </si>
  <si>
    <t>Copper 5 g, Iron 40 g, Manganese 20 g, Zinc 100 g, Cobalt 0,1 g, Iodine 2 g, Selenium 0,2 g, Silicon dioxide 10 g, Ethoxyquine 0,2 g, Calcium Carbonate</t>
  </si>
  <si>
    <t>Copper 15 g, Manganese 20 g, Zinc 120 g, Cobalt 0,75 g, Iodine 3 g, Selenium 0,25 g, Chromium 0,5 g, Silicon dioxide 10 g, Ethoxyquine 0,2 g, Calcium Carbonate</t>
  </si>
  <si>
    <t>Bakteri Corynebacterium Glutamicum KCCM 80179, Raw Sugar, Ammonium Sulfat, Potassium Hidroksida, Asam Fosfat, Magnesium Sulfat Heptahidrat, Mangan (II) Sulfat Monohidrat,  Besi (II) Sulfat Heptahidrat, Zinc Sulfat Heptahidrat, d-Biotin, Thiamine HCl, Ca-Panthotenic, Nicotinamida, Antifoam, HCl, NH3, Air (Analisa terjamin: L-Histidine HCl Monohydrate min.98%, Kadar Air maks.0,2%)</t>
  </si>
  <si>
    <t xml:space="preserve">MgO 75 g, NaHCO3 130 g, NaCl 0,8 g, KCl 2 g, CaHPO4 0,58 g, FeSO4 3 g, MnSO4 0,008 g, CoSO4 0,05 g, Na2SeO3 0,04 g, CuSO4 1 g, KI 0,1 g, CaCO3 </t>
  </si>
  <si>
    <t>Povidone Iodine 20%, Air</t>
  </si>
  <si>
    <t>- Membantu memelihara kestabilan tanah dasar tambak (pH dan Salinitas);
- Membantu mempercepat moulting</t>
  </si>
  <si>
    <t>Suplemen mineral pada pakan ikan</t>
  </si>
  <si>
    <t>Sebagai probiotik untuk budidaya udang</t>
  </si>
  <si>
    <t>Sebagai mikotoksin binder untuk pakan ikan dan udang</t>
  </si>
  <si>
    <t>Merekatkan feed suplement pada pakan ikan dan udang</t>
  </si>
  <si>
    <t>Suplemen trace mineral untuk ikan air tawar</t>
  </si>
  <si>
    <t>Suplemen trace mineral untuk udang</t>
  </si>
  <si>
    <t>Sebagai feed suplement untuk ikan</t>
  </si>
  <si>
    <t>Sebagai feed suplement dan sumber L-Histidine bagi ikan dan udang</t>
  </si>
  <si>
    <t xml:space="preserve">- Menstabilkan pH;
- Menjaga keseimbangan mineral di kolam sehingga plankton dan pH air kolam lebih terjaga;
- Sebagai suplemen pada budidaya udang. 
</t>
  </si>
  <si>
    <t>Maspon Plaza Lt.11, Jl. Gunung Sahari Raya Kav. 18, Kelurahan Pademangan Barat, Kec. Pademangan, Kota Jakarta Utara, Provinsi DKI Jakarta, Kode Pos 14420, Telp: (021) 64701200, Fax: (021) 64700968.</t>
  </si>
  <si>
    <t>C-PAS (F6) 1 vial, Larutan Primer (pathogen IHHNV dan WSSV) 1 vial, Larutan Latex (0,4w% blue latex beads solution) 1 vial, Dilution Buffer (water, formamide, disodium hydrogen phosphate, sodium azide) 1 vial, Kontrol Positif (120 µl/ vial IHHNV, 120 µl/ vial WSSV)</t>
  </si>
  <si>
    <t>C-PAS (F6) 1 vial, Larutan Primer (pathogen EMS/AHPND dan EHP) 1 vial, Larutan Latex (0,4w% blue latex beads solution) 1 vial, Dilution Buffer (water, formamide, disodium hydrogen phosphate, sodium azide) 1 vial, Kontrol Positif (120 µl/vial EMS/AHPND, 120 µl/vial EHP)</t>
  </si>
  <si>
    <t>C-PAS (F6) 1 vial, Larutan Primer (pathogen IHHNV, WSSV, EHP) 1 vial, Larutan Latex (0,4w% blue latex beads solution) 1 vial, Dilution Buffer (water, formamide, disodium hydrogen phosphate, sodium azide) 1 vial, Kontrol Positif (120 µl/vial IHHNV, 120 µl/ vial WSSV, 120 µl/ vial EHP )</t>
  </si>
  <si>
    <t>Sodium Butirat 98% (Hasil sintesis dari Asam Butirat 99,67% dan Sodium Hydroxide 32%), Air</t>
  </si>
  <si>
    <t>Ronozyme ProAct (CT)</t>
  </si>
  <si>
    <t>Mineral Premix for Shrimp Feed</t>
  </si>
  <si>
    <t>Kera-Stim® 50</t>
  </si>
  <si>
    <t>Nucleoforce Aqua</t>
  </si>
  <si>
    <t>Farmatan Aqua</t>
  </si>
  <si>
    <t>Bio Mineral</t>
  </si>
  <si>
    <t>Mevipow</t>
  </si>
  <si>
    <t>Seita Alkalinitas</t>
  </si>
  <si>
    <t>Seita Microbioma</t>
  </si>
  <si>
    <t>Seita Minerals</t>
  </si>
  <si>
    <t>Taburan</t>
  </si>
  <si>
    <t>Raja Bandeng</t>
  </si>
  <si>
    <t>Linex Super</t>
  </si>
  <si>
    <t>Fishtan</t>
  </si>
  <si>
    <t>Ursal Cair</t>
  </si>
  <si>
    <t>Aquastar Pond</t>
  </si>
  <si>
    <t>Digestarom PEP MGE 150</t>
  </si>
  <si>
    <t>Urea, Aluminum Sulfat, Tepung Ikan, Tepung Tapioka, Magnesium, Air
(Analisa terjamin: NH3 min.9%, MgO min. 5%)</t>
  </si>
  <si>
    <t>Minyak Ikan, Abu Soda, Ethanol 70%
(Analisa terjamin: Vitamin A, Vitamin D3)</t>
  </si>
  <si>
    <t>Tawas Al2(SO4)3 18H2O setara Al2O3, Tartazine Blue
(Analisa terjamin: Aluminium setara Al2O3 min. 10%)</t>
  </si>
  <si>
    <t>Kapur Alam Granul setara CaO, Tepung Ikan, Briliant Blue
(Analisa terjamin: Kalsium setara CaO min. 20%, Magnesium setara MgO min. 9%, Nitrogen setara NH3 min. 1,5%)</t>
  </si>
  <si>
    <t xml:space="preserve">Batuan Phospat alam setara P2O5, Dolomit
(Analisa terjamin: Fosfor setara P2O5 min. 10%, Kalsium setara CaO min. 10%, Magnesium setara MgO min. 0,5%) </t>
  </si>
  <si>
    <t xml:space="preserve">Sebagai sumber suplemen methionine pada pakan ikan dan udang </t>
  </si>
  <si>
    <t>Meningkatkan nafsu makan ikan dan udang</t>
  </si>
  <si>
    <t>- Membantu pertumbuhan udang dan ikan;
- Meningkatkan nafsu makan udang dan ikan</t>
  </si>
  <si>
    <t>- Menjaga kestabilan air tambak
- Menjernihkan air media budidaya</t>
  </si>
  <si>
    <t>- Membantu memelihara kestabilan pH tanah dasar tambak;
- Membantu mempercepat moulting</t>
  </si>
  <si>
    <t xml:space="preserve">PT. Eurovet Indonesia </t>
  </si>
  <si>
    <t>PT. Seita Sukses Makmur</t>
  </si>
  <si>
    <t>PT. Chemtrade Indonesia</t>
  </si>
  <si>
    <t>Mixture of flavouring compounds, Saccahrose, Dextrin, Propylene glycol, Lecithin, Silicon dioxide, Alpha-Tocopherol</t>
  </si>
  <si>
    <t>Enzim Protease min. 75.000 PROT/gr, Sodium Suphate, Cellulose, Kalsium Karbonat, Palm Oil Hydrogenated, Dextrin, Sukrosa, Air</t>
  </si>
  <si>
    <t>Calcium Phosphate, Calcium Lactate, Potassium Phosphate, Magnesium Methionine Chelate, Zinc Meyhionine Chelate, Iron Methionine Chelate, Manganese Methionine Chelate, Copper Methionine Chelate, Calcium Carbonate
(Analisa terjamin: Posfor 75,2 g/kg, Kalium 72,8 g/kg, Magnesium 10 g/kg, Zinc 6,25 g/kg, Ferrous 1,92 g/kg, Mangan 0,7 g/kg, Copper 1,33 g/kg)</t>
  </si>
  <si>
    <t>Poultry Keratin Hydrolyzate, Sodium Hydroxide (NaOH), Hydrogen Chloride (HCl), Dihydrogen Oxide (H2O)</t>
  </si>
  <si>
    <t>Ekstrak Yeast Saccharomyces cerevisiae 99,9 %, Silikon diokside</t>
  </si>
  <si>
    <t>Mg (MgO) 150 g/kg, HCO3 (NaHCO3) 130 g/kg, K (KCl) 2 g/kg, Fe (FeSO4) 3 g/kg, Cu (CuSO4) 1 g/kg, Se (Na2Se3)) 0,04 g/kg, Co (CoSO4) 0,05 g/kg I (KI) 0,1 g/kg, Calcium Carbonate</t>
  </si>
  <si>
    <t xml:space="preserve">- Potassium monopersulphate, triple salt
- Sulphamic acid
- Sodium hexameta-phosphate
- Dodecylbenzene sodium sulphonate
- Malic acid
- Sodium chloride
- Pewarna makanan E-123 (amaranth)
</t>
  </si>
  <si>
    <t xml:space="preserve">CaCl2 (195,62 gr/kg), MgCl2.6H2O (188,04 g/kg), Ca(OH)2 (45 g/kg), CaSO4.2H2O (49,98 g/kg), KCl (99,85 g/kg), NaCl (99,70 g/kg), NaHCO3 (118,84 g/kg), Na2SiO3.5H2O (96,26 g/kg) </t>
  </si>
  <si>
    <t>Bioremediasi untuk meningkatkan produksi udang dan ikan</t>
  </si>
  <si>
    <t>Sebagai feed additive untuk nutrisi ikan dalam bentuk premix dan pakan lengkap</t>
  </si>
  <si>
    <t>Sebagai tambahan pakan untuk ikan dan udang</t>
  </si>
  <si>
    <t xml:space="preserve">Meningkatkan kesehatan ikan dan udang </t>
  </si>
  <si>
    <t>Sebagai feed suplemen pada ikan</t>
  </si>
  <si>
    <t>Desinfektan yang baik melawan bakteri dan virus untuk masa persiapan kolam dan peralatan</t>
  </si>
  <si>
    <t>- Meningkatkan alkalinitas
- Untuk mempertahankan nilai pH
- Untuk memperkecil fluktuasi pH</t>
  </si>
  <si>
    <t>Suplementasi mineral untuk pertumbuhan udang</t>
  </si>
  <si>
    <t>PT. Eurovet Indonesia 
Produsen Nucleoforce Aqua:
Bioiberica
(Antic Cami de Tordera, 109-119, 08389 Palafolls, Barcelona, Spain)
Produsen Farmatan Aqua:
Tanin Sevnica d.d.
(Hermanova Cesta 1, 8290 Sevnica, Slovenia)</t>
  </si>
  <si>
    <t>Methionine hydroxy analogue/2-hydroxy-4-methylthiobutanoic acid 950 mg/kg, Calcium Hydroxide 40 mg/kg, Calcium Sulfate 10 mg/kg
(Analisa terjamin : Methionine 84%)</t>
  </si>
  <si>
    <t>Sebagai desinfektan dan antiseptik untuk ikan dan udang</t>
  </si>
  <si>
    <t>NaHCO3 (693,21 g/kg), Na2CO3 (249,63 g/kg), Na2SiO3.5H2O (14,81 gr/kg),  Ca (OH)2 (27 gr/kg)</t>
  </si>
  <si>
    <t>Sebagai feed suplemen untuk ikan dan udang</t>
  </si>
  <si>
    <t>Mineral Premix For Aquatic Feed</t>
  </si>
  <si>
    <t xml:space="preserve">Rovimix B2 80 SD </t>
  </si>
  <si>
    <t xml:space="preserve">Vitaquamin </t>
  </si>
  <si>
    <t>Palaco DMPT 40%</t>
  </si>
  <si>
    <t>Palaco DMPT 85%</t>
  </si>
  <si>
    <t>Biolacto M</t>
  </si>
  <si>
    <t>Phosblock Watermix</t>
  </si>
  <si>
    <t>SGF Biolizer</t>
  </si>
  <si>
    <t>SGB Bionutren</t>
  </si>
  <si>
    <t>PT. Kinas Global Indonusa</t>
  </si>
  <si>
    <t>PT. Nelayan Indonesia Jaya</t>
  </si>
  <si>
    <t xml:space="preserve">Aqua Diamond </t>
  </si>
  <si>
    <t>Phospor 71 g/kg, Kalium 81,2 g/kg, Magnesium 9,26 g/kg, Zinc 5  g/kg, Ferrous 4,8  g/kg, Manganese 2  g/kg, Copper 0,76  g/kg</t>
  </si>
  <si>
    <t>Riboflavin 800 mg/g, Maltodextrin</t>
  </si>
  <si>
    <t xml:space="preserve">Vitamin A 200.000 IU/kg, Vitamin D3 100.000 IU/kg, Vitamin E 5.000 mg/kg, Vitamin K3 400 mg/kg, Vitamin B1 500 mg/kg, Vitamin B2 1.500 mg/kg, Vitamin B3 750 mg/kg, Vitamin B6 600 mg/kg, Vitamin B12 2.000 mcg/kg, Folic Acid 500 mg/kg, Biotin 20.000 mcg/kg, Ca-d Panthotenate 2.000 mg/kg, Iron 6.000 mg/kg, Copper 300 mg/kg, Zinc 3.000 mg/kg, Magnesium 5.000 mg/kg, Manganese 2.000 mg/kg, Cobalt 50 mg/kg, Methionine 500 mg/kg, Lysine 300 mg/kg, Binder (perekat) </t>
  </si>
  <si>
    <t>Yeast Ekstrak 600 mg/g, Glukosa Monohidrat</t>
  </si>
  <si>
    <t>Sebagai feed suplemen pada ikan dan udang</t>
  </si>
  <si>
    <t>Merangsang penciuman ikan terhadap pakan dan sebagai atraktan pakan ikan</t>
  </si>
  <si>
    <t>Meningkatkan kualitas air dengan mengurangi kadar logam berat dan zat organik, serta mengurangi kadar logam [berat pada tubuh ikan</t>
  </si>
  <si>
    <t>Suplemen bahan alam untuk meningkatkan kesehatan pencernaan ikan dan udang</t>
  </si>
  <si>
    <t>Suplemen bahan alam untuk meningkatkan kekebalan tubuh ikan dan udang</t>
  </si>
  <si>
    <t>EDTA 55%, Maltodekstrin</t>
  </si>
  <si>
    <t>PT. Grobest Indomakmur
(The Suites Tower Lt.11 Suite 05, Jl. Boulevard Pantai Indah Kapuk No.1 Kav. OFS, Kel. Kamal Muara, Kec. Penjaringan, Kota Jakarta Utara, Provinsi DKI Jakarta), Telp/fax: (021) 5882250/ (021) 5882249
Produsen:
Premixstar Biotechnology Co., ltd
(No. 106, Ln.800, Zhongshan S.Rd., Yangmei Dist., Taoyuan City 326, Taiwan (R.O.C)</t>
  </si>
  <si>
    <t>Dsn. Wringinanom Rt.29 Rw.10, Ds. Slamet, Kec. Tumpang, Kab. Malang, Provinsi Jawa Timur-65156</t>
  </si>
  <si>
    <t xml:space="preserve">Yeast metabolit 400 g/kg, Zinc organik 3.333 mg/kg, Selenium organik 167 mg/kg,  Calcium Carbonate </t>
  </si>
  <si>
    <t>DPMT ((2-Carboxyethyl) dimethylsulfonium bromide) 400 g/kg (hasil sintesis dimethyl sulfide 196 g/kg dan acrylic acid 226 g/kg, hydrobromic acid 240 g/kg)), Talc, Silicon dioxide</t>
  </si>
  <si>
    <t>DPMT ((2-Carboxyethyl) dimethylsulfonium bromide) 850 g/kg (hasil sintesis dimethyl sulfide 417 g/kg, acrylic acid 481 g/kg, hydrobromic acid 536 g/kg), Talc, Silicon dioxide</t>
  </si>
  <si>
    <t>Caprivac Hydrogalaksi</t>
  </si>
  <si>
    <t>Vitagrimix Shrimp Active</t>
  </si>
  <si>
    <t>L-Arginine</t>
  </si>
  <si>
    <t>Pro-S</t>
  </si>
  <si>
    <t>Immuno-Q</t>
  </si>
  <si>
    <t>Kalvit-B Comp Aqua</t>
  </si>
  <si>
    <t>Cellulase min. 150.000 U/g , Xylanase min. 7.000 U/g, Siicon dioxide 1%, Sodium benzoate 1%, Wheat Flour</t>
  </si>
  <si>
    <t>Vitamin A 4.500 IU/g, Vitamin D3 1.000 IU/g, Vitamin C 10.000 mcg/g, Vitamin B2 7.000 mcg/g, Vitamin B6 4.200 mcg/g, Vitamin B12 40 mcg/g, Calcium 20.000 mcg/g, Phosporus 5.000 mcg/g, Copper 500 mcg/g, Iron 1.800 mcg/g, Manganese 200 mcg/g, Zinc 900 mcg/g, Potassium 250 mcg/g, Magnesium 100 mcg/g, Cobalt 10 mcg/g, Selenium 30 mcg/g, Sodium Chloride 50.000 mcg/g, Iodine 400 mcg/g, BHT, HDK-N 20, Laktosa</t>
  </si>
  <si>
    <t xml:space="preserve">Vitamin A 2.000.000 IU/Kg, Vitamin D3 850.000 IU/Kg, Vitamin E 80.000 mg/kg, Vitamin K3 5.000 mg/Kg, Vitamin B1 20.000 mg/Kg, Vitamin  B2 35.000 mg/Kg, Vitamin B3 70.000 mg/Kg, Vitamin B5 50.000 mg/Kg, Vitamin B6 20.000 mg/Kg, Vitamin B7 200 mg/Kg, Vitamin  B9 4.000 mg/Kg, Vitamin  B12 25 mg/Kg, Vitamin C 85.000 mg/Kg, Inositol 50.000 mg/Kg, Calcium Carbonate  </t>
  </si>
  <si>
    <t>Butyric acid 6 gr/Kg, Octanoic acid 9 gr/kg, Hexanoic acid 11 gr/Kg, Decanoic acid 20 gr/Kg, Isovaleric acid 32 gr/Kg, Trimethylamine chloride 460 gr/Kg, Propylene glycole, Benzyl alcohol, Air</t>
  </si>
  <si>
    <t>Vitamin B1 900 mg/Kg, Vitamin B2 8.000 mg/Kg, Vitamin B3 1.000 mg/Kg, Vitamin B6 600 mg/Kg, Vitamin B12 9.000 mcg/Kg, Folic acid 500 mg/Kg, Biotin 40.000 mcg/Kg, Ca-d Panthotenate 2.000 mg/Kg, Binder/perekat qs.</t>
  </si>
  <si>
    <t xml:space="preserve">Meningkatkan daya cerna pakan pada ikan dan udang </t>
  </si>
  <si>
    <t>Suplemen untuk meningkatkan daya tahan hidup udang dan ikan</t>
  </si>
  <si>
    <t>Suplemen vitamin untuk udang</t>
  </si>
  <si>
    <t>Sebagai feed supplement dan sumber L-Arginine</t>
  </si>
  <si>
    <t xml:space="preserve">- Produksi enzim pencernaan
- Meningkatkan imunitas
- Meningkatkan kualitas air
</t>
  </si>
  <si>
    <t>Sebagai flavouring/penguat rasa dan aroma pada pakan ikan/sebagai feed additives</t>
  </si>
  <si>
    <t>Sebagai suplemen pakan (feed supplement) untuk ikan</t>
  </si>
  <si>
    <t>MIN AQA OMN C STP</t>
  </si>
  <si>
    <t>MIN AQA SHP 1.0C CAN 51086</t>
  </si>
  <si>
    <t>MIN AQA SHP VAN 1.0 C STP</t>
  </si>
  <si>
    <t>PT. Agrinusa Jaya Sentosa</t>
  </si>
  <si>
    <t>Vitagrimix Aquatic Active</t>
  </si>
  <si>
    <t>Bright Lecicholmax</t>
  </si>
  <si>
    <t>PT. Fenanza Putra Perkasa</t>
  </si>
  <si>
    <t>Fenanzamix Aquamin</t>
  </si>
  <si>
    <t xml:space="preserve">Kalimun Aqua® </t>
  </si>
  <si>
    <t>Vannapro-L</t>
  </si>
  <si>
    <t>Ecoguard</t>
  </si>
  <si>
    <t>Sapotan Powder</t>
  </si>
  <si>
    <t>KKP RI D 2207032 - P2 FTC</t>
  </si>
  <si>
    <t xml:space="preserve">KKP RI D 2207325-P1 FTC             </t>
  </si>
  <si>
    <t xml:space="preserve">KKP RI D 2207163-P1 PBS </t>
  </si>
  <si>
    <t xml:space="preserve">KKP RI D 2207169-P1 PbBS </t>
  </si>
  <si>
    <t>KKP RI D 2207635 PbBC</t>
  </si>
  <si>
    <t>KKP RI D 2207636 HBC</t>
  </si>
  <si>
    <t>KKP RI D 2207625 PBS</t>
  </si>
  <si>
    <t>KKP RI D 2207626 PBS</t>
  </si>
  <si>
    <t>KKP RI D 2207627 PBS</t>
  </si>
  <si>
    <t>KKP RI D 2207628 PBS</t>
  </si>
  <si>
    <t>KKP RI D 2207629 PBS</t>
  </si>
  <si>
    <t>KKP RI D 2207630 PBS</t>
  </si>
  <si>
    <t>KKP RI D 2207631 PBS</t>
  </si>
  <si>
    <t>KKP RI D 2207632 PBS</t>
  </si>
  <si>
    <t>KKP RI D 2207633 PBS</t>
  </si>
  <si>
    <t>KKP RI D 2207634 PBS</t>
  </si>
  <si>
    <t xml:space="preserve"> KKP RI D 2006016-P2 FTC</t>
  </si>
  <si>
    <t>KKP RI D 2006022-P1  PBS</t>
  </si>
  <si>
    <t>KKP RI D 1807093 - P1 PBS</t>
  </si>
  <si>
    <t xml:space="preserve">KKP RI D 1809106 - P1 BBC     </t>
  </si>
  <si>
    <t>KKP RI D 1804107 - P1 BBC</t>
  </si>
  <si>
    <t xml:space="preserve">KKP RI I 1811110-P1 PBS
</t>
  </si>
  <si>
    <t xml:space="preserve">KKP RI D 1809112 - P1 BBC    </t>
  </si>
  <si>
    <t>KKP RI D 1903115-P1 BBC</t>
  </si>
  <si>
    <t xml:space="preserve">KKP RI I 1710191 - P1 PbBS    </t>
  </si>
  <si>
    <t>KKP RI I 1809205 - P1 PBS</t>
  </si>
  <si>
    <t>KKP RI I 1807209 - P1 PBS</t>
  </si>
  <si>
    <t>KKP RI I 1807210 - P1 PBS</t>
  </si>
  <si>
    <t>KKP RI I 1809232 - P1 PBC</t>
  </si>
  <si>
    <t>KKP RI I 1903233-P1 PBS</t>
  </si>
  <si>
    <t>KKP RI D 2005243-P1 PBS</t>
  </si>
  <si>
    <t xml:space="preserve"> KKP RI I 2005262-P1 PBC</t>
  </si>
  <si>
    <t>KKP RI I 2005264-P1 PBS</t>
  </si>
  <si>
    <t xml:space="preserve"> KKP RI I 2005267-P1 PBS</t>
  </si>
  <si>
    <t xml:space="preserve">KKP RI D 1708311 PBS        </t>
  </si>
  <si>
    <t>KKP RI D 1708312 PBS</t>
  </si>
  <si>
    <t>KKP RI D 1708313 PBS</t>
  </si>
  <si>
    <t>KKP RI D 1708314 PBS</t>
  </si>
  <si>
    <t>KKP RI D 1710317 PbBS</t>
  </si>
  <si>
    <t>KKP RI D 1710318 PbBS</t>
  </si>
  <si>
    <t>KKP RI D 1710319 PbBC</t>
  </si>
  <si>
    <t xml:space="preserve">KKP RI D 1711320 PBS        </t>
  </si>
  <si>
    <t xml:space="preserve">KKP RI D 1711 321 PBS       </t>
  </si>
  <si>
    <t xml:space="preserve">KKP RI D 1711322 PBS                   </t>
  </si>
  <si>
    <t xml:space="preserve">KKP RI D 1711323 PBS      </t>
  </si>
  <si>
    <t xml:space="preserve">KKP RI I 1712326 PBS                       </t>
  </si>
  <si>
    <t xml:space="preserve">KKP RI D 1712327 PBS              </t>
  </si>
  <si>
    <t xml:space="preserve">KKP RI D 1712328 PBS        </t>
  </si>
  <si>
    <t xml:space="preserve">KKP RI D 1712329 PBS                </t>
  </si>
  <si>
    <t xml:space="preserve">KKP RI D 1802330 PBS         </t>
  </si>
  <si>
    <t xml:space="preserve">KKP RI D 1802331 PBS               </t>
  </si>
  <si>
    <t xml:space="preserve">KKP RI D 1802332 PBS              </t>
  </si>
  <si>
    <t xml:space="preserve">KKP RI D 1802333 PBS           </t>
  </si>
  <si>
    <t xml:space="preserve">KKP RI D 1802334 PBS                   </t>
  </si>
  <si>
    <t xml:space="preserve">KKP RI D 1802335 PBS            </t>
  </si>
  <si>
    <t xml:space="preserve">KKP RI I 1804336 PBS      </t>
  </si>
  <si>
    <t xml:space="preserve">KKP RI I 1804337 PBS          </t>
  </si>
  <si>
    <t xml:space="preserve">KKP RI D 1804344 PBS         </t>
  </si>
  <si>
    <t xml:space="preserve">KKP RI D 1804346 PBC       </t>
  </si>
  <si>
    <t xml:space="preserve">KKP RI I 1804348 PBS        </t>
  </si>
  <si>
    <t xml:space="preserve">KKP RI I 1804349 VKC      </t>
  </si>
  <si>
    <t xml:space="preserve">KKP RI D 1804350 HBS  </t>
  </si>
  <si>
    <t xml:space="preserve">KKP RI D 1807351 PBS                  </t>
  </si>
  <si>
    <t xml:space="preserve">KKP RI D 1807353 PBS                     </t>
  </si>
  <si>
    <t xml:space="preserve">KKP RI I 1807355 PBC                        </t>
  </si>
  <si>
    <t xml:space="preserve">KKP RI D 1807356 PBS                      </t>
  </si>
  <si>
    <t xml:space="preserve">KKP RI D 1807357 PBS             </t>
  </si>
  <si>
    <t xml:space="preserve">KKP RI I 1807358 PBS           </t>
  </si>
  <si>
    <t xml:space="preserve">KKP RI I 1807359 PBS         </t>
  </si>
  <si>
    <t xml:space="preserve">KKP RI I 1807361 PBS       </t>
  </si>
  <si>
    <t xml:space="preserve">KKP RI D 1807222 - P1 VKC           </t>
  </si>
  <si>
    <t>KKP RI I 1809025 - P1 FBC</t>
  </si>
  <si>
    <t>KKP RI D 1809362 PBS</t>
  </si>
  <si>
    <t>KKP RI D 1809363 FTC</t>
  </si>
  <si>
    <t>KKP RI I 1809365 FTS</t>
  </si>
  <si>
    <t xml:space="preserve">KKP RI I 1809366 PBS                     </t>
  </si>
  <si>
    <t xml:space="preserve">KKP RI I 1809367 PBS                     </t>
  </si>
  <si>
    <t>KKP RI I 1809368 HBC</t>
  </si>
  <si>
    <t>KKP RI I 1809370 PBS</t>
  </si>
  <si>
    <t>KKP RI I 1809371 PBS</t>
  </si>
  <si>
    <t>KKP RI I 1811372 PbBS</t>
  </si>
  <si>
    <t>KKP RI I 1811373 PbBS</t>
  </si>
  <si>
    <t>KKP RI I 1811374 PbBS</t>
  </si>
  <si>
    <t>KKP RI I 1811375 PbBS</t>
  </si>
  <si>
    <t>KKP RI I 1811376 PbBS</t>
  </si>
  <si>
    <t>KKP RI I 1811377 PbBS</t>
  </si>
  <si>
    <t>KKP RI I 1811378 PbBS</t>
  </si>
  <si>
    <t>KKP RI D 1811379 PbBC</t>
  </si>
  <si>
    <t>KKP RI D 1811380 PbBC</t>
  </si>
  <si>
    <t>KKP RI I 1811381 PbBC</t>
  </si>
  <si>
    <t>KKP RI D 1811382 PbBC</t>
  </si>
  <si>
    <t>KKP RI I 1811383 PBS</t>
  </si>
  <si>
    <t>KKP RI I 1811384 PBS</t>
  </si>
  <si>
    <t>KKP RI D 1811385 PBS</t>
  </si>
  <si>
    <t xml:space="preserve">KKP RI I 1811214-P1 PBS
</t>
  </si>
  <si>
    <t xml:space="preserve">KKP RI I 1811226-P1 PBS
</t>
  </si>
  <si>
    <t xml:space="preserve">KKP RI D 1811386 PBS
</t>
  </si>
  <si>
    <t xml:space="preserve">KKP RI I 1811387 HBC
</t>
  </si>
  <si>
    <t xml:space="preserve">KKP RI I 1811227-P1 PBS
</t>
  </si>
  <si>
    <t xml:space="preserve">KKP RI I 1811388 PBS
</t>
  </si>
  <si>
    <t xml:space="preserve">KKP RI D 1811201-P1 BKC
</t>
  </si>
  <si>
    <t xml:space="preserve">KP RI D 1811202-P1 BKC
</t>
  </si>
  <si>
    <t>KKP RI I  1903204-P1 PbBS</t>
  </si>
  <si>
    <t>KKP RI I  1903188-P1 PBS</t>
  </si>
  <si>
    <t xml:space="preserve">KKP RI D 1903391 PBS </t>
  </si>
  <si>
    <t xml:space="preserve">KKP RI I 1903392 PBS </t>
  </si>
  <si>
    <t>KKP RI I 1903393 FTP</t>
  </si>
  <si>
    <t>KKP RI I 1903394 PbBS</t>
  </si>
  <si>
    <t>KKP RI I 1903396 PBS</t>
  </si>
  <si>
    <t>KKP RI I 1903397 PBS</t>
  </si>
  <si>
    <t>KKP RI D 1905231-P1 PBS</t>
  </si>
  <si>
    <t>KKP RI I 1905213-P1 PBS</t>
  </si>
  <si>
    <t>KKP RI D 1905108-P1 PbBC</t>
  </si>
  <si>
    <t>KKP RI D 1905399 PBS</t>
  </si>
  <si>
    <t>KKP RI D 1905400 PBS</t>
  </si>
  <si>
    <t>KKP RI D 1905401 PBS</t>
  </si>
  <si>
    <t>KKP RI D 1905402 PBS</t>
  </si>
  <si>
    <t>KKP RI D 1905403 PBS</t>
  </si>
  <si>
    <t>KKP RI I 1905404 PBS</t>
  </si>
  <si>
    <t>KKP RI I 1905405 PrBC</t>
  </si>
  <si>
    <t>KKP RI I 1905406 PrBC</t>
  </si>
  <si>
    <t>KKP RI I 1905408 PBS</t>
  </si>
  <si>
    <t>KKP RI I 1905410 FTC</t>
  </si>
  <si>
    <t>KKP RI I 1905411 PbBS</t>
  </si>
  <si>
    <t>KKP RI I 1905412 PbBS</t>
  </si>
  <si>
    <t xml:space="preserve">KKP RI I 1908228-P1 PBS </t>
  </si>
  <si>
    <t>KKP RI I 1908414 PBC</t>
  </si>
  <si>
    <t>KKP RI I 1908415 PBC</t>
  </si>
  <si>
    <t>KKP RI D 1908416 PBS</t>
  </si>
  <si>
    <t>KKP RI D 1908417 PBS</t>
  </si>
  <si>
    <t>KKP RI I 1908419 PBS</t>
  </si>
  <si>
    <t>KKP RI I 1908420 PBS</t>
  </si>
  <si>
    <t>KKP RI I 1908421 PBS</t>
  </si>
  <si>
    <t>KKP RI I 1908422 PBS</t>
  </si>
  <si>
    <t>KKP RI D 1908423 PBS</t>
  </si>
  <si>
    <t>KKP RI I 1908424 PBS</t>
  </si>
  <si>
    <t xml:space="preserve">KKP RI I 1908425 FTS </t>
  </si>
  <si>
    <t xml:space="preserve">KKP RI D 1910118-P1 BBC </t>
  </si>
  <si>
    <t xml:space="preserve">KKP RI D 1910117-P1 BBC </t>
  </si>
  <si>
    <t xml:space="preserve">KKP RI D 1910194-P1 PBS </t>
  </si>
  <si>
    <t xml:space="preserve">KKP RI D 1910195-P1 FBC </t>
  </si>
  <si>
    <t xml:space="preserve">KKP RI D 1910193-P1 PBS </t>
  </si>
  <si>
    <t xml:space="preserve">KKP RI D 1910197-P1 PBS </t>
  </si>
  <si>
    <t xml:space="preserve">KKP RI D 1910428 PbBC </t>
  </si>
  <si>
    <t xml:space="preserve">KKP RI D 1910429 PbBC </t>
  </si>
  <si>
    <t>KKP RI D 1910430 PrBC</t>
  </si>
  <si>
    <t xml:space="preserve">KKP RI I 1910431 HBS </t>
  </si>
  <si>
    <t xml:space="preserve">KKP RI D 1910432 PBS </t>
  </si>
  <si>
    <t xml:space="preserve">KKP RI I 1910433 PBS </t>
  </si>
  <si>
    <t xml:space="preserve">KKP RI I 1910434 PBS </t>
  </si>
  <si>
    <t>KKP RI D 1910435 PBC</t>
  </si>
  <si>
    <t xml:space="preserve">KKP RI D 1910436 PBC </t>
  </si>
  <si>
    <t xml:space="preserve">KKP RI D 1910437 PBC </t>
  </si>
  <si>
    <t xml:space="preserve">KKP RI D 1910438 PBC </t>
  </si>
  <si>
    <t>KKP RI I 1912212-P1 PbBS</t>
  </si>
  <si>
    <t>KKP RI I 1912254-P1 PBS</t>
  </si>
  <si>
    <t>KKP RI D 1912198-P1 PBC</t>
  </si>
  <si>
    <t>KKP RI D 1912196-P1 PBS</t>
  </si>
  <si>
    <t>KKP RI I 1912439 PBS</t>
  </si>
  <si>
    <t>KKP RI I 1912440 HBS</t>
  </si>
  <si>
    <t>KKP RI I 1912441 PBS</t>
  </si>
  <si>
    <t>KKP RI I 1912442 PBS</t>
  </si>
  <si>
    <t>KKP RI I 1912443 PBS</t>
  </si>
  <si>
    <t>KKP RI I 1912444 PBS</t>
  </si>
  <si>
    <t>KKP RI I 1912445 PbBS</t>
  </si>
  <si>
    <t>KKP RI D 1912446 PbBC</t>
  </si>
  <si>
    <t>KKP RI I 2002451 PBS</t>
  </si>
  <si>
    <t>KKP RI I 2002453 PBS</t>
  </si>
  <si>
    <t>KKP RI I 2002454 PBS</t>
  </si>
  <si>
    <t>KKP RI I 2002455 PBS</t>
  </si>
  <si>
    <t>KKP RI I 2002456 FTC</t>
  </si>
  <si>
    <t>KKP RI I 2002457 PBS</t>
  </si>
  <si>
    <t>KKP RI I 2002458 PBS</t>
  </si>
  <si>
    <t>KKP RI I 2002459 PBS</t>
  </si>
  <si>
    <t>KKP RI I 2002460 PBS</t>
  </si>
  <si>
    <t>KKP RI I 2002461 PBS</t>
  </si>
  <si>
    <t>KKP RI I 2002462 PBS</t>
  </si>
  <si>
    <t>KKP RI I 2002463 PBS</t>
  </si>
  <si>
    <t>KKP RI I 2002464 PBS</t>
  </si>
  <si>
    <t>KKP RI I 2002465 PBS</t>
  </si>
  <si>
    <t>KKP RI I 2002466 PBS</t>
  </si>
  <si>
    <t>KKP RI I 2005240-P1 PBS</t>
  </si>
  <si>
    <t>KKP RI I 2005467 PBC</t>
  </si>
  <si>
    <t>KKP RI I 2005468 PBC</t>
  </si>
  <si>
    <t>KKP RI I 2005469 PBC</t>
  </si>
  <si>
    <t>KKP RI D 2005470 PBS</t>
  </si>
  <si>
    <t>KKP RI I 2005471 PBS</t>
  </si>
  <si>
    <t>KKP RI I 2005472 PBS</t>
  </si>
  <si>
    <t>KKP RI I 2005473 PBS</t>
  </si>
  <si>
    <t>KKP RI D 2005474 PBS</t>
  </si>
  <si>
    <t>KKP RI I 2005475 BKC</t>
  </si>
  <si>
    <t>KKP RI I 2006255-P1 PBS</t>
  </si>
  <si>
    <t xml:space="preserve">KKP RI I 2006476 PBS </t>
  </si>
  <si>
    <t>KKP RI I 2006477 PBS</t>
  </si>
  <si>
    <t>KKP RI I 2006478 PBS</t>
  </si>
  <si>
    <t>KKP RI I 2006479 PBS</t>
  </si>
  <si>
    <t>KKP RI D 2008480 PBS</t>
  </si>
  <si>
    <t>KKP RI D 2008481 PBS</t>
  </si>
  <si>
    <t>KKP RI D 2008482 PBS</t>
  </si>
  <si>
    <t>KKP RI D 2008483 PBS</t>
  </si>
  <si>
    <t>KKP RI D 2008484 PBS</t>
  </si>
  <si>
    <t>KKP RI I 2008485 PBS</t>
  </si>
  <si>
    <t>KKP RI I 2008486 PBS</t>
  </si>
  <si>
    <t>KKP RI I 2008487 FTS</t>
  </si>
  <si>
    <t>KKP RI I 2008488 PBC</t>
  </si>
  <si>
    <t>KKP RI I 2008489 PBS</t>
  </si>
  <si>
    <t>KKP RI I 2008490 PBS</t>
  </si>
  <si>
    <t>KKP RI I 2008251-P1 PBS</t>
  </si>
  <si>
    <t>KKP RI D 2008491 PBS</t>
  </si>
  <si>
    <t>KKP RI D 2008492 FKC</t>
  </si>
  <si>
    <t>KKP RI D 2008248-P1 PbBS</t>
  </si>
  <si>
    <t>KKP RI I 2010229-P1 PBS</t>
  </si>
  <si>
    <t xml:space="preserve">KKP RI I 2010493 PBS </t>
  </si>
  <si>
    <t xml:space="preserve">KKP RI D 2010494 PBS </t>
  </si>
  <si>
    <t xml:space="preserve">KKP RI I 2010495 PBS </t>
  </si>
  <si>
    <t>KKP RI D 2011017-P2 FTC</t>
  </si>
  <si>
    <t xml:space="preserve">KKP RI D 2011496 PBS </t>
  </si>
  <si>
    <t xml:space="preserve">KKP RI D 2011497 PBS </t>
  </si>
  <si>
    <t xml:space="preserve">KKP RI I 2011498 PBS </t>
  </si>
  <si>
    <t xml:space="preserve">KKP RI D 2011499 PBS </t>
  </si>
  <si>
    <t xml:space="preserve">KKP RI D 2011500 PBS </t>
  </si>
  <si>
    <t>KKP RI I 2012174-P1 FTC</t>
  </si>
  <si>
    <t xml:space="preserve">KKP RI D 2012501 PBS </t>
  </si>
  <si>
    <t xml:space="preserve">KKP RI D 2012502 HBS </t>
  </si>
  <si>
    <t xml:space="preserve">KKP RI D 2012503 HBS </t>
  </si>
  <si>
    <t xml:space="preserve">KKP RI I 2012504 FTS </t>
  </si>
  <si>
    <t xml:space="preserve">KKP RI D 2012505 PBS </t>
  </si>
  <si>
    <t>KKP RI D 2012239-P1 PBS</t>
  </si>
  <si>
    <t>KKP RI D 2012237-P1 PBS</t>
  </si>
  <si>
    <t xml:space="preserve">KKP RI D 2012506 PBC </t>
  </si>
  <si>
    <t>KKP RI D 2012507 PBC</t>
  </si>
  <si>
    <t>KKP RI D 2012508 PBC</t>
  </si>
  <si>
    <t xml:space="preserve">KKP RI D 2012510 HBC </t>
  </si>
  <si>
    <t>KKP RI I 2102276-P1 FTS</t>
  </si>
  <si>
    <t>KKP RI I 2102259-P1 PbBS</t>
  </si>
  <si>
    <t>KKP RI I 210206-P2 PBC</t>
  </si>
  <si>
    <t xml:space="preserve">KKP RI D 2102511 PBS </t>
  </si>
  <si>
    <t xml:space="preserve">KKP RI D 2102512 PBS </t>
  </si>
  <si>
    <t xml:space="preserve">KKP RI D 2102513 PBS </t>
  </si>
  <si>
    <t xml:space="preserve">KKP RI I 2102514 PBS </t>
  </si>
  <si>
    <t xml:space="preserve">KKP RI I 2102515 PBS </t>
  </si>
  <si>
    <t xml:space="preserve">KKP RI D 2102516 FTC </t>
  </si>
  <si>
    <t>KKP RI I 2103260-P1 PbBS</t>
  </si>
  <si>
    <t>KKP RI D 2103143-P1 BBC</t>
  </si>
  <si>
    <t>KKP RI D 2103013-P2 FKS</t>
  </si>
  <si>
    <t>KKP RI D 2103015-P2 FKS</t>
  </si>
  <si>
    <t>KKP RI I  2103151-P1 FTP</t>
  </si>
  <si>
    <t xml:space="preserve">KKP RI D 2103517 PBC </t>
  </si>
  <si>
    <t xml:space="preserve">KKP RI I 2103518 PBS </t>
  </si>
  <si>
    <t xml:space="preserve">KKP RI D 2103519 PBC </t>
  </si>
  <si>
    <t xml:space="preserve">KKP RI D 2103520 PBS </t>
  </si>
  <si>
    <t xml:space="preserve">KKP RI D 2103521 PBS </t>
  </si>
  <si>
    <t xml:space="preserve">KKP RI D 2103522 PBS </t>
  </si>
  <si>
    <t xml:space="preserve">KKP RI I  2104164-P1 PBS </t>
  </si>
  <si>
    <t xml:space="preserve">KKP RI D 2104523 PBS </t>
  </si>
  <si>
    <t xml:space="preserve">KKP RI D 2104524 FTC </t>
  </si>
  <si>
    <t xml:space="preserve">KKP RI D 2104525 PBS </t>
  </si>
  <si>
    <t xml:space="preserve">KKP RI D 2104526 PBS </t>
  </si>
  <si>
    <t xml:space="preserve">KKP RI D 2104527 PBS </t>
  </si>
  <si>
    <t xml:space="preserve">KKP RI I 2105528 PBS </t>
  </si>
  <si>
    <t xml:space="preserve">KKP RI I 2105529 PBS </t>
  </si>
  <si>
    <t>KKP RI I 2105530 PBC</t>
  </si>
  <si>
    <t xml:space="preserve">KKP RI I 2105531 PBP </t>
  </si>
  <si>
    <t xml:space="preserve">KKP RI I 2105532 PBS </t>
  </si>
  <si>
    <t xml:space="preserve">KKP RI I 2105533 FTS </t>
  </si>
  <si>
    <t xml:space="preserve">KKP RI D 2105534 HBS </t>
  </si>
  <si>
    <t>KKP RI I 2107282-P1 PBS</t>
  </si>
  <si>
    <t>KKP RI I 2107280-P1 PBS</t>
  </si>
  <si>
    <t xml:space="preserve">KKP RI I  2107166-P1 BKC </t>
  </si>
  <si>
    <t xml:space="preserve">KKP RI D 2107536 PBS </t>
  </si>
  <si>
    <t xml:space="preserve">KKP RI I 2107537 PBC </t>
  </si>
  <si>
    <t xml:space="preserve">KKP RI I 2107538 PBC </t>
  </si>
  <si>
    <t>KKP RI D 2108014-P2 FKS</t>
  </si>
  <si>
    <t>KKP RI I 2108281-P1 FTC</t>
  </si>
  <si>
    <t>KKP RI I 2108279-P1 PBS</t>
  </si>
  <si>
    <t xml:space="preserve">KKP RI I 2108539 PBS </t>
  </si>
  <si>
    <t xml:space="preserve">KKP RI D 2108540 PBS </t>
  </si>
  <si>
    <t>KKP RI I 2109283-P1 PBS</t>
  </si>
  <si>
    <t>KKP RI I 2109284-P1 PBS</t>
  </si>
  <si>
    <t>KKP RI I 2109041-P2 BKC</t>
  </si>
  <si>
    <t>KKP RI I 2109274-P1 PBS</t>
  </si>
  <si>
    <t>KKP RI I 2109541 PBS</t>
  </si>
  <si>
    <t>KKP RI D 2109542 PBS</t>
  </si>
  <si>
    <t>KKP RI D 2109543 PBS</t>
  </si>
  <si>
    <t>KKP RI D 2109544 PBS</t>
  </si>
  <si>
    <t>KKP RI D 2109545 PBS</t>
  </si>
  <si>
    <t>KKP RI I 2109546 PbBS</t>
  </si>
  <si>
    <t>KKP RI D 2109249-P1 PbBS</t>
  </si>
  <si>
    <t>KKP RI D 2109179-P1 PbBC</t>
  </si>
  <si>
    <t>KKP RI D 2109547 PBS</t>
  </si>
  <si>
    <t>KKP RI D 2109548 PBS</t>
  </si>
  <si>
    <t>KKP RI D 2109549 PBS</t>
  </si>
  <si>
    <t>KKP RI D 2109550 PBS</t>
  </si>
  <si>
    <t>KKP RI D 2109551 PBS</t>
  </si>
  <si>
    <t>KKP RI I 2109552 PBS</t>
  </si>
  <si>
    <t>KKP RI D 2109553 PBS</t>
  </si>
  <si>
    <t>KKP RI D 2109554 PBS</t>
  </si>
  <si>
    <t>KKP RI D 2109555 FTC</t>
  </si>
  <si>
    <t>KKP RI D 2111556 PBS</t>
  </si>
  <si>
    <t>KKP RI I 2111557 PBS</t>
  </si>
  <si>
    <t>KKP RI D 2112040 -P2 PBS</t>
  </si>
  <si>
    <t>KKP RI D 2112285-P1 HBC</t>
  </si>
  <si>
    <t>KKP RI D 2112176-P1 PbBC</t>
  </si>
  <si>
    <t>KKP RI D 2112558 PBS</t>
  </si>
  <si>
    <t>KKP RI D 2112559 PBS</t>
  </si>
  <si>
    <t>KKP RI D 2112560 PBS</t>
  </si>
  <si>
    <t>KKP RI I 2112561 PBC</t>
  </si>
  <si>
    <t>KKP RI I 2112562 PBC</t>
  </si>
  <si>
    <t>KKP RI I 2112563 PBC</t>
  </si>
  <si>
    <t>KKP RI D 2112564 PbBP</t>
  </si>
  <si>
    <t>KKP RI I 2112565 PbBS</t>
  </si>
  <si>
    <t>KKP RI I 2112566 PBS</t>
  </si>
  <si>
    <t>KKP RI I 2112567 PBS</t>
  </si>
  <si>
    <t>KKP RI I 2112296-P1 PBC</t>
  </si>
  <si>
    <t xml:space="preserve">KKP RI D  2112158-P1 PbBC </t>
  </si>
  <si>
    <t xml:space="preserve">KKP RI D  2112159-P1 FTC </t>
  </si>
  <si>
    <t>KKP RI D 2112236-P1 FTC</t>
  </si>
  <si>
    <t>KKP RI D 2112568 PBS</t>
  </si>
  <si>
    <t>KKP RI D 2112569 PBS</t>
  </si>
  <si>
    <t>KKP RI D 2112570 PBS</t>
  </si>
  <si>
    <t>KKP RI D 2112571 PBS</t>
  </si>
  <si>
    <t>KKP RI D 2112572 PBC</t>
  </si>
  <si>
    <t>KKP RI D 2112573 HBC</t>
  </si>
  <si>
    <t>KKP RI D 2112574 HBC</t>
  </si>
  <si>
    <t>KKP RI I 2202316-P1 PbBS</t>
  </si>
  <si>
    <t>KKP RI I 2202575 FTS</t>
  </si>
  <si>
    <t>KKP RI D 2202576 PBS</t>
  </si>
  <si>
    <t>KKP RI D 2202577 PBS</t>
  </si>
  <si>
    <t>KKP RI D 2202578 PBS</t>
  </si>
  <si>
    <t>KKP RI D 2202579 PBS</t>
  </si>
  <si>
    <t>KKP RI D 2202580 PBS</t>
  </si>
  <si>
    <t>KKP RI I 2202581 PBS</t>
  </si>
  <si>
    <t>KKP RI D 2202582 PBS</t>
  </si>
  <si>
    <t>KKP RI I 2202583 PBS</t>
  </si>
  <si>
    <t>KKP RI I 2202584 PBS</t>
  </si>
  <si>
    <t>KKP RI I 2202585 PBS</t>
  </si>
  <si>
    <t>KKP RI D 2203054-P2 PBS</t>
  </si>
  <si>
    <t>KKP RI I 2203177-P1 PBS</t>
  </si>
  <si>
    <t>KKP RI D 2203288-P1 PbBC</t>
  </si>
  <si>
    <t>KKP RI I 2203586 PbBS</t>
  </si>
  <si>
    <t>KKP RI I 2203587 PBS</t>
  </si>
  <si>
    <t>KKP RI D 2203588 PBS</t>
  </si>
  <si>
    <t>KKP RI D 2203589 PBS</t>
  </si>
  <si>
    <t>KKP RI D 2203590 PBS</t>
  </si>
  <si>
    <t>KKP RI D 2203591 PBS</t>
  </si>
  <si>
    <t>KKP RI D 2203592 PBS</t>
  </si>
  <si>
    <t>KKP RI D 2203593 PBS</t>
  </si>
  <si>
    <t>KKP RI D 2203594 PBS</t>
  </si>
  <si>
    <t>KKP RI D 2203595 FTC</t>
  </si>
  <si>
    <t>KKP RI I 2203596 BBC</t>
  </si>
  <si>
    <t>KKP RI I 2203597 BBC</t>
  </si>
  <si>
    <t>KKP RI I 2203598 BBC</t>
  </si>
  <si>
    <t>KKP RI I 2204172-P1 PBS</t>
  </si>
  <si>
    <t>KKP RI D 2204056-P2 PBC</t>
  </si>
  <si>
    <t>KKP RI D 2204073-P2 PBC</t>
  </si>
  <si>
    <t>KKP RI D 2204058-P2 PBS</t>
  </si>
  <si>
    <t>KKP RI D 2204055-P2 PBP</t>
  </si>
  <si>
    <t>KKP RI D 2204082-P2 PBP</t>
  </si>
  <si>
    <t xml:space="preserve">KKP RI I  2204156-P1 PbBS </t>
  </si>
  <si>
    <t>KKP RI I 2204170-P1 PBS</t>
  </si>
  <si>
    <t>KKP RI I 2204599 PBS</t>
  </si>
  <si>
    <t>KKP RI I 2204600 PBS</t>
  </si>
  <si>
    <t>KKP RI I 2204601 PBS</t>
  </si>
  <si>
    <t>KKP RI I 2204602 PBS</t>
  </si>
  <si>
    <t>KKP RI I 2204603 HBS</t>
  </si>
  <si>
    <t>KKP RI D 2204604 PBS</t>
  </si>
  <si>
    <t>KKP RI I 2204605 FTS</t>
  </si>
  <si>
    <t>KKP RI D 2204606 PBS</t>
  </si>
  <si>
    <t>KKP RI D 2204607 PbBC</t>
  </si>
  <si>
    <t>KKP RI D 2204608 PBS</t>
  </si>
  <si>
    <t xml:space="preserve">KKP RI D 2206310-P1 PBS                   </t>
  </si>
  <si>
    <t>KKP RI I 2206609 PBS</t>
  </si>
  <si>
    <t>KKP RI I 2206610 PBS</t>
  </si>
  <si>
    <t>KKP RI D 2206611 PBS</t>
  </si>
  <si>
    <t>KKP RI I 2206612 PBS</t>
  </si>
  <si>
    <t>KKP RI I 2206613 PBS</t>
  </si>
  <si>
    <t>KKP RI D 2206614 PBS</t>
  </si>
  <si>
    <t>KKP RI D 2206615 FTS</t>
  </si>
  <si>
    <t>KKP RI D 2206616 HBC</t>
  </si>
  <si>
    <t>KKP RI D 2206617 HBC</t>
  </si>
  <si>
    <t>KKP RI I 2206304-P1 PBS</t>
  </si>
  <si>
    <t>KKP RI D 2206043-P1 PBS</t>
  </si>
  <si>
    <t>KKP RI D 2206618 BKC</t>
  </si>
  <si>
    <t>KKP RI D 2206619 PBS</t>
  </si>
  <si>
    <t>KKP RI D 2206620 PBS</t>
  </si>
  <si>
    <t>KKP RI I 2206621 PbBS</t>
  </si>
  <si>
    <t>KKP RI I 2206622 PBC</t>
  </si>
  <si>
    <t>KKP RI D 2206623 PBS</t>
  </si>
  <si>
    <t>KKP RI D 2206624 PBS</t>
  </si>
  <si>
    <t>KKP RI I 1705306 PBS</t>
  </si>
  <si>
    <t xml:space="preserve">KKP RI I 1706307 PBS                </t>
  </si>
  <si>
    <t xml:space="preserve">KKP RI I 1706308 PBS                </t>
  </si>
  <si>
    <t xml:space="preserve">KKP RI I 1703303 PBS </t>
  </si>
  <si>
    <t>KKP RI I 1703302 FBC</t>
  </si>
  <si>
    <t>KKP RI I 1702299 FBC</t>
  </si>
  <si>
    <t>KKP RI D 1702301 PbBC</t>
  </si>
  <si>
    <t>KKP RI D 1702057-P1 PBS</t>
  </si>
  <si>
    <t>KKP RI I 1612297 PBS</t>
  </si>
  <si>
    <t>KKP RI I 1612298 PBS</t>
  </si>
  <si>
    <t>KKP RI D 1112178 BBS</t>
  </si>
  <si>
    <t>KKP RI D 1611291 PbBC</t>
  </si>
  <si>
    <t>KKP RI I 1611292 FBC</t>
  </si>
  <si>
    <t>KKP RI I 1611293 PBS</t>
  </si>
  <si>
    <t>KKP RI I 1611294 PBS</t>
  </si>
  <si>
    <t>KKP RI D 1110173 PBS</t>
  </si>
  <si>
    <t>KKP RI I 1110175 PBS</t>
  </si>
  <si>
    <t>KKP RI I 1109171 FTC</t>
  </si>
  <si>
    <t>KKP RI I 1609290 PBS</t>
  </si>
  <si>
    <t>KKP RI D 1609045 -P1 FBS</t>
  </si>
  <si>
    <t xml:space="preserve">KKP RI I  1106167 BBC </t>
  </si>
  <si>
    <t xml:space="preserve">KKP RI I  1106168 BBC </t>
  </si>
  <si>
    <t>KKP RI I 1608289 PBC</t>
  </si>
  <si>
    <t>KKP RI D 1606286 PbBS</t>
  </si>
  <si>
    <t xml:space="preserve">KKP RI D  1104160 FTC </t>
  </si>
  <si>
    <t>KKP RI D 1606287 PbBS</t>
  </si>
  <si>
    <t xml:space="preserve">KKP RI I  1105165 VKC </t>
  </si>
  <si>
    <t xml:space="preserve">KKP RI I  1103157 BBS </t>
  </si>
  <si>
    <t>KKP RI I 1603278 PBS</t>
  </si>
  <si>
    <t xml:space="preserve">KKP RI I  1102154 PBS </t>
  </si>
  <si>
    <t xml:space="preserve">KKP RI I  1102155 PBS </t>
  </si>
  <si>
    <t>KKP RI I 1602275 PBS</t>
  </si>
  <si>
    <t>KKP RI I 1602277 PBS</t>
  </si>
  <si>
    <t xml:space="preserve">KKP RI I  1101145 BBC </t>
  </si>
  <si>
    <t xml:space="preserve">KKP RI I  1101146 BBC </t>
  </si>
  <si>
    <t xml:space="preserve">KKP RI I  1101147 BBC </t>
  </si>
  <si>
    <t xml:space="preserve">KKP RI I  1101148 BBC </t>
  </si>
  <si>
    <t xml:space="preserve">KKP RI I  1101149 BBC </t>
  </si>
  <si>
    <t xml:space="preserve">KKP RI I  1101150 BBC </t>
  </si>
  <si>
    <t xml:space="preserve">KKP RI I  1101152 VKC </t>
  </si>
  <si>
    <t xml:space="preserve">KKP RI D  1101153 PBS </t>
  </si>
  <si>
    <t>KKP RI D 160202-P1 PbBC</t>
  </si>
  <si>
    <t>KKP RI D 160206-P1 PbBC</t>
  </si>
  <si>
    <t>KKP RI D 160207-P1 PbBC</t>
  </si>
  <si>
    <t>KKP RI D 160208-P1 PbBC</t>
  </si>
  <si>
    <t>KKP RI D 160209-P1 PbBC</t>
  </si>
  <si>
    <t>KKP RI I 1511273 FTS</t>
  </si>
  <si>
    <t>KKP RI I  1011141 DBC</t>
  </si>
  <si>
    <t>KKP RI I  1011142 DBC</t>
  </si>
  <si>
    <t>KKP RI D  1011140 PbBC</t>
  </si>
  <si>
    <t xml:space="preserve">KKP RI I  1012144 PBS </t>
  </si>
  <si>
    <t>KKP RI D 1501244 PBS</t>
  </si>
  <si>
    <t>KKP RI D 1501245 FBS</t>
  </si>
  <si>
    <t>KKP RI I 1502246 PBC</t>
  </si>
  <si>
    <t>KKP RI I 1502247 PBC</t>
  </si>
  <si>
    <t>KKP RI I 1503250 PBS</t>
  </si>
  <si>
    <t>KKP RI I 1504252 PBS</t>
  </si>
  <si>
    <t>KKP RI I 1504256 PBS</t>
  </si>
  <si>
    <t>KKP RI I 1504257 FTC</t>
  </si>
  <si>
    <t>KKP RI I 1508265 PTC</t>
  </si>
  <si>
    <t>KKP RI I 1508266 FTC</t>
  </si>
  <si>
    <t>KKP RI I 1509268 PTS</t>
  </si>
  <si>
    <t>KKP RI I 1509269 PTS</t>
  </si>
  <si>
    <t>KKP RI I 1509270 PBS</t>
  </si>
  <si>
    <t>KKP RI I 1509271 PBC</t>
  </si>
  <si>
    <t>KKP RI I  1010137 PbBS</t>
  </si>
  <si>
    <t>KKP RI I  1006133 DBC</t>
  </si>
  <si>
    <t>KKP RI I  1006134 DBC</t>
  </si>
  <si>
    <t>KKP RI I  1007135 DBC</t>
  </si>
  <si>
    <t>KKP RI D  1008136 PbBS</t>
  </si>
  <si>
    <t>KKP RI I  1010138 PBS</t>
  </si>
  <si>
    <t>KKP RI I  1010139 PbBS</t>
  </si>
  <si>
    <t>KKP RI I 1510272 PBS</t>
  </si>
  <si>
    <t>KKP RI I 1507002 -P1 PbBS</t>
  </si>
  <si>
    <t>KKP RI I 15050258 PBS</t>
  </si>
  <si>
    <t>KKP RI I 15050261 HBS</t>
  </si>
  <si>
    <t>KKP RI I 1507263 PBS</t>
  </si>
  <si>
    <t>DKP RI I  0901111 PBS</t>
  </si>
  <si>
    <t>DKP RI I 0906114 BTS</t>
  </si>
  <si>
    <t>DKP RI D 0909120 PbTS</t>
  </si>
  <si>
    <t>KKP RI I 1409238 PBS</t>
  </si>
  <si>
    <t>DKP RI I 0910121 FTS</t>
  </si>
  <si>
    <t>DKP RI I 0912122 FTS</t>
  </si>
  <si>
    <t>DKP RI I 0912123 FTS</t>
  </si>
  <si>
    <t>DKP RI I 0912124 FTS</t>
  </si>
  <si>
    <t>DKP RI I 0912125 FTS</t>
  </si>
  <si>
    <t>DKP RI I 0912126 FTS</t>
  </si>
  <si>
    <t>DKP RI I 0912127 FTS</t>
  </si>
  <si>
    <t>DKP RI I 0912128 FTS</t>
  </si>
  <si>
    <t>DKP RI I 0912129 FTS</t>
  </si>
  <si>
    <t>DKP RI I 0912130 FTS</t>
  </si>
  <si>
    <t>DKP RI I 0912131 PbTS</t>
  </si>
  <si>
    <t>KKP RI I 1411241 PBC</t>
  </si>
  <si>
    <t>KKP RI I 1411242 PBS</t>
  </si>
  <si>
    <t>KKP RI I 1401234 BBC</t>
  </si>
  <si>
    <t>DKP RI D 0804099 FTC</t>
  </si>
  <si>
    <t>DKP RI I 0806101 PBS</t>
  </si>
  <si>
    <t>DKP RI I 0806102 FBS</t>
  </si>
  <si>
    <t>DKP RI I 0809101 BTS</t>
  </si>
  <si>
    <t>DKP RI I 0809102 BTS</t>
  </si>
  <si>
    <t>DKP RI D 0809103 BTC</t>
  </si>
  <si>
    <t>DKP RI D 0809104 BTC</t>
  </si>
  <si>
    <t>DKP RI D 0812109 FBS</t>
  </si>
  <si>
    <t>KKP RI D 1305224 BKC</t>
  </si>
  <si>
    <t>KKP RI I 1309230 FTP</t>
  </si>
  <si>
    <t>DKP RI D 0801089 BBC</t>
  </si>
  <si>
    <t>DKP RI D 0801090 BBC</t>
  </si>
  <si>
    <t>DKP RI D 0801091 BBC</t>
  </si>
  <si>
    <t>DKP RI I 0804094 PBS</t>
  </si>
  <si>
    <t>DKP RI D 0804095 FBC</t>
  </si>
  <si>
    <t>KKP RI D 1203180 FBC</t>
  </si>
  <si>
    <t>KKP RI I 1203181 PBS</t>
  </si>
  <si>
    <t>KKP RI I 1203182 PBS</t>
  </si>
  <si>
    <t>KKP RI I 1204189 BBC</t>
  </si>
  <si>
    <t>KKP RI I 1204190 BBC</t>
  </si>
  <si>
    <t>KKP RI I 1205192 BBS</t>
  </si>
  <si>
    <t>KKP RI D 1205199 PBC</t>
  </si>
  <si>
    <t>KKP RI D 1206203 BKC</t>
  </si>
  <si>
    <t>KKP RI D 1207206 BKC</t>
  </si>
  <si>
    <t>KKP RI D 1208207 BKC</t>
  </si>
  <si>
    <t>KKP RI D 1208208 BBS</t>
  </si>
  <si>
    <t>KKP RI I 1211218 PBS</t>
  </si>
  <si>
    <t>KKP RI I 1211215 PBS</t>
  </si>
  <si>
    <t>KKP RI I 1211219 PBS</t>
  </si>
  <si>
    <t>DKP RI I 0703070 VKC</t>
  </si>
  <si>
    <t>DKP RI I 0703071 VKC</t>
  </si>
  <si>
    <t>DKP RI I 0702066 FTS</t>
  </si>
  <si>
    <t>KKP RI I 1203183 PBC</t>
  </si>
  <si>
    <t>DKP RI I 0702068 FTS</t>
  </si>
  <si>
    <t>KKP RI I 1203184 PBS</t>
  </si>
  <si>
    <t>DKP RI I  0707075  PBS</t>
  </si>
  <si>
    <t>DKP RI D  0707076  PBS</t>
  </si>
  <si>
    <t>KKP RI I 1203185 PBS</t>
  </si>
  <si>
    <t>KKP RI I 1203186 PBC</t>
  </si>
  <si>
    <t>KKP RI I 1203187 PBC</t>
  </si>
  <si>
    <t>DKP RI I 0708080 FKC</t>
  </si>
  <si>
    <t>DKP RI I 0711086 PBS</t>
  </si>
  <si>
    <t>DKP RI I 060637 BUI</t>
  </si>
  <si>
    <t>DKP RI I 060638 BUI</t>
  </si>
  <si>
    <t>DKP RI I 060639 BUI</t>
  </si>
  <si>
    <t>DKP RI I 060742 PTS</t>
  </si>
  <si>
    <t>DKP RI D 0608046-P1 FTC</t>
  </si>
  <si>
    <t>DKP RI I 0611053 FTC</t>
  </si>
  <si>
    <t>DKP RI D 0612059 PBC</t>
  </si>
  <si>
    <t>Glutaraldehyde 15%, Alkyl dimethyl benzil ammonium chloride 10%, Exipients</t>
  </si>
  <si>
    <t>Membunuh semua jenis mikroorganisme patogen dalam air kolam/tambak budidaya maupun peralatan tambak/kolam ikan dan udang</t>
  </si>
  <si>
    <t>Iodine 10%</t>
  </si>
  <si>
    <t>Sebagai desinfektan telur, ikan, udang dan peralatan perikanan</t>
  </si>
  <si>
    <t xml:space="preserve">KKP RI D 2207309-P1 PBS                   </t>
  </si>
  <si>
    <t xml:space="preserve">KKP RI D 2207162-P1 PBS </t>
  </si>
  <si>
    <t>Vitamin C (Ascorbic acid) 200 gr/Kg, Lactose ad 1 Kg</t>
  </si>
  <si>
    <t>- Mencegah dan mengatasi defisiensi vitamin C;
- Meningkatkan daya tahan tubuh</t>
  </si>
  <si>
    <t>Suplemen vitamin, mineral dan asam amino untuk pertumbuhan ikan</t>
  </si>
  <si>
    <t>Pelleting pakan</t>
  </si>
  <si>
    <t>Total Bakteri (Bacillus subtilis, Nitrosomonas europaea, Nitrobacter winogradskyi, Pseudomonas denitrificans) min. 1x10^6 CFU/ml</t>
  </si>
  <si>
    <t xml:space="preserve">Bacillus subtilis min. 1x10^8 CFU/g, Dedak (rice bran), Calcium carbonate  </t>
  </si>
  <si>
    <t>Probiotik ikan dan udang untuk mencegah serangan penyakit (Vibrio spp.)</t>
  </si>
  <si>
    <t>Vitamin A 1.800.000 IU/Kg, Vitamin D3 500.000 IU/Kg, Vitamin K3 4.600 mg/Kg, Vitamin B1 1.490 mg/Kg, Vitamin B2 4.500 mg/Kg, Vitamin B6 4.600 mg/Kg, Vitamin B12 15.000 mcg/Kg, Pantothenic acid 14.040 mg/Kg, Niacinamide 19.440 mg/Kg, Biotin 340.000 mcg/Kg, Folic acid 1.800 mg/Kg, Antioxidant (BHT 98%) 80 mg/Kg, Calcium carbonate ad 1 Kg</t>
  </si>
  <si>
    <t>Vitamin A 1.800.000 IU/Kg, Vitamin D3 500.000 IU/Kg, Vitamin  E 37.500 IU/Kg, Vitamin K3 3.750 mg/Kg, Vitamin B1 1.500 mg/Kg, Vitamin B2 4.000 mg/Kg, Vitamin B6 7.500 mg/Kg, Vitamin B12 10.000 mcg/Kg, Pantothenic acid 7.500 mg/Kg, Niacinamide 15.000 mg/Kg, Biotin 340.000 mcg/Kg, Folic acid 750 mg/Kg, Polifenol 50% 37.500 mg/Kg, BHT 98% 80 mg/Kg, Calcium carbonate ad 1 Kg</t>
  </si>
  <si>
    <t>Vitamin A 2.500.000 IU/Kg, Vitamin D3 1.000.000 IU/Kg, Vitamin K3 18.500 mg/Kg, Vitamin B1 12.500 mg/Kg, Vitamin B2 15.000 mg/Kg, Vitamin B6 50.000 mg/Kg, Vitamin B12 25.000 mcg/Kg, Pantothenic acid 56.180 mg/Kg, Niacinamide 83.350 mg/Kg, Biotin 1.140.000 mcg/Kg, Folic acid 1.000 mg/Kg, Inositol 125.000 mg/Kg, Calcium carbonate ad 1 Kg</t>
  </si>
  <si>
    <t>Iron 40.000 mg/Kg, Copper 5.000 mg/Kg, Zinc 100.000 mg/Kg, Manganese 20.000 mg/Kg, Selenium 200 mg/Kg, Iodine 2.000 mg/Kg, Cobalt 100 mg/Kg, Calcium carbonate ad 1 Kg</t>
  </si>
  <si>
    <t>Feed supplement untuk ikan air tawar</t>
  </si>
  <si>
    <t>Magnesium 20 g/Kg, Copper 23.333 mg/Kg, Zinc 100.000 mg/Kg, Manganese 6.500 mg/Kg, Selenium 125 mg/Kg, Iodine 1.000 mg/Kg, Cobalt 50 mg/Kg, Calcium carbonate ad 1 Kg</t>
  </si>
  <si>
    <t>Copper 15.000 mg/Kg, Zinc 120.000 mg/Kg, Manganese 20.000 mg/Kg, Selenium 250 mg/Kg, Iodine 3.000 mg/Kg, Cobalt 750 mg/Kg, Chromium 500 mg/Kg, Calcium carbonate ad 1 Kg</t>
  </si>
  <si>
    <t xml:space="preserve">Vitamin A 2.500.000 IU/Kg, Vitamin D3 700.000 IU/Kg, Vitamin E 60.000 mg/kg, Vitamin K3 2.500 mg/Kg, Vitamin B1 5.000 mg/Kg, Vitamin  B2 6.000 mg/Kg, Vitamin B3 35.000 mg/Kg, Vitamin B5 25.000 mg/Kg, Vitamin B6 7.000 mg/Kg, Vitamin B7 150 mg/Kg, Vitamin  B9 1.500 mg/Kg, Vitamin  B12 10 mg/Kg, Vitamin C 50.000 mg/Kg, Inositol 45.000 mg/Kg, Calcium carbonate ad 1 Kg  </t>
  </si>
  <si>
    <t>Lecithin powder min. 500 g/Kg, Silicon dioxide min. 50 g/Kg, Calcium carbonate qs.</t>
  </si>
  <si>
    <t>Manganese 40.000 mg/Kg, Ferrous 50.000 mg/Kg, Copper 6.000 mg/Kg, Zinc 100.000 mg/Kg, Iodine 400 mg/Kg, Selenium 200 mg/Kg, Cobalt 50 mg/Kg, Antioxidant (BHT) 25 mg/Kg, Calcium carbonate ad 1 Kg</t>
  </si>
  <si>
    <t>Vitamin E 10.000 IU/Kg, Vitamin C Coated 37.500 mg/Kg, Selenium 100 mg/Kg, Zinc 40.000 mg/Kg, Binder (perekat) qs</t>
  </si>
  <si>
    <t>Probiotik ikan dan udang untuk mencegah serangan penyakit (Vibrio spp.) dan membantu meningkatkan performa produktivitas produksi.</t>
  </si>
  <si>
    <t>Desinfektan untuk bakteri patogen Vibrio sp.</t>
  </si>
  <si>
    <t>Senyawa Oak Extract (Quercus robur L.) 480 g/Kg, Serbuk Yucca Schidigera 50 g/Kg, Serat Oak wood (Quercus robur L.)
Analisa terjamin: Pholiphenols min. 25%, Saponin min. 10%</t>
  </si>
  <si>
    <t>Untuk mengurangi level amoniak di air</t>
  </si>
  <si>
    <t>Lignin 300 g/Kg, Lactose ad 1 Kg</t>
  </si>
  <si>
    <t>Minyak eucalyptus (Eucalyptus sp) 244 ml/L, Minyak melati (Jasmimum sp) 247 ml/L, Minyak gardenia (Gardenia jasminoides) 259 ml/L, Emulgator qs.
Analisa terjamin: Cineol min. 900 mg/L, Linalool min. 900 mg/L, Benzil asetat min. 1.000 mg/L)</t>
  </si>
  <si>
    <t>Vitamin B1 10.000 mg/Kg, Vitamin B2 20.000 mg/Kg, Vitamin B6 10.000 mg/Kg, Ca-d-Pantothenate 20.000 mg/Kg, Folic Acid 1.500 mg/Kg, Nicotinamide 50.000 mg/Kg, Calcium Carbonate ad 1 Kg</t>
  </si>
  <si>
    <t>KKP RI I 2207637 HBS</t>
  </si>
  <si>
    <t>Biologik 
(Kit diagnostik)</t>
  </si>
  <si>
    <t>Biologik 
(Vaksin)</t>
  </si>
  <si>
    <t>KKP RI D 2207638 PbBC</t>
  </si>
  <si>
    <t>- Menguraikan NH3 dan NO2 di air dan tanah dasar
- Meningkatkan dominasi populasi bakteri menguntungkan;
- Menguraikan bahan organik secara biologis</t>
  </si>
  <si>
    <t>Oximax Pro</t>
  </si>
  <si>
    <t>Vitaquazyme</t>
  </si>
  <si>
    <t xml:space="preserve">Vitamin Premix For Omnivorous Fish YF22V </t>
  </si>
  <si>
    <t>PluviOX</t>
  </si>
  <si>
    <t xml:space="preserve">Phycurma Aquatic </t>
  </si>
  <si>
    <t>PT. Tong Wei Indonesia</t>
  </si>
  <si>
    <t>KKP RI D 2209638 PBS</t>
  </si>
  <si>
    <t>KKP RI D 2209639 PBS</t>
  </si>
  <si>
    <t>KKP RI I 2209640 PBS</t>
  </si>
  <si>
    <t>KKP RI I 2209641 FTP</t>
  </si>
  <si>
    <t>KKP RI D 2209642 HBC</t>
  </si>
  <si>
    <t>BHA 5.000 mg/kg, BHT 100.000 mg/kg, Citric acid 20.000 mg/kg, Silicon dioxide 10.000 mg/kg, Calcium carbonate</t>
  </si>
  <si>
    <t xml:space="preserve">Vitamin A 150.000 IU/kg, Vitamin D3 50.000 IU/kg, Vitamin E 4.000 mg/kg, Vitamin K3 400 mg/kg, Vitamin B1 200 mg/kg, Vitamin B2 600 mg/kg, Niacin 1.200 mg/kg, Panthotenic acid 1.200 mg/kg, Vitamin B6 300 mg/kg, Folic acid 15 mg/kg, Biotin 20.000 mcg/kg, Vitamin B12 1.000 mcg/kg, Vitamin C 4.000 mg/kg, Iron 2.000 mg/kg, Copper 20 mg/kg, Manganese 600 mg/kg, Zinc 2.000 mg/kg, Iodine 50 mg/kg, Cobalt 2.500 mcg/kg, Selenium 5.000 mcg/kg, Inositol 5.000 mcg/kg, Butyric acid (coated) 50.000 mg/kg, L-Lysine 300 mg/kg, DL-Methionine 200 mg/kg, Binder (perekat) </t>
  </si>
  <si>
    <t xml:space="preserve">Vitamin A 300.000 IU/kg, Vitamin E 14.000 mg/kg, Vitamin B2 1.000 mg/kg, Vitamin B6 550 mg/kg, Vitamin K3 700 mg/kg, Nicotinamide 2.700 mg/kg, L-Ascorbyl-2-M- Monophosphate 36.000 mg/kg, D-calcium Pantothenate 1.200 mg/kg, Rice Chaff Powder </t>
  </si>
  <si>
    <t>Potassium monopersulphate, triple salt 985 gr/kg, Calcium palmitostearate 15 gr/kg</t>
  </si>
  <si>
    <t>Ekstrak Curcuma domestica 25 gr/L, Ekstrak Curcuma xanthorhiza 15 gr/L, Ekstrak Phyllanthus niruri 10 gr/L, PEG 40
Analisa terjamin: 
Curcumin: 0,070-0,105%
Filantin: positif</t>
  </si>
  <si>
    <t>Antioksidan untuk pakan ikan dan udang</t>
  </si>
  <si>
    <t>Desinfektan untuk air yang digunakan pada akuakultur</t>
  </si>
  <si>
    <t>- Sebagai imunostimulan meningkatkan sistem kekebalan tubuh;
- Sebagai antioksidan;
- Memperbaiki FCR</t>
  </si>
  <si>
    <t>PT. Tong Wei Indonesia
Nama Produsen Asal &amp; Alamat:
Guangdong Tongwei Feed Co., Ltd
(Xinjing Industry Development Zone, Xiaotang, Nanhai District, Foshan City, Guandong Province, China)</t>
  </si>
  <si>
    <t>Jl. Raya Sadang-Subang, Kp. Paldalapan, Rt.005 Rw. 002, Cijaya, Campaka, Kab. Purwakarta, Provinsi Jawa Barat-41181</t>
  </si>
  <si>
    <t>Aquastar GH</t>
  </si>
  <si>
    <t>KKP RI No. I 2002113-P1 PBC</t>
  </si>
  <si>
    <t>Glutamine, Glycine, Valine, Leucyne, Lysine, Sodium benzoat, Potasium benzoat</t>
  </si>
  <si>
    <t xml:space="preserve">KKP RI I 2209324-P1 PBS                       </t>
  </si>
  <si>
    <t>KKP RI I 2209074-P2 FTS</t>
  </si>
  <si>
    <t>Bentonite 670 g/kg, Algae (Ulva sp, Soliera chordalis) 180 g/kg, Kieselgur 100 g/kg, Lactic acid 45 g/kg, Zat Perasa (vanila) 5 g/kg</t>
  </si>
  <si>
    <t>Betacell (Min Aqua LHJ)</t>
  </si>
  <si>
    <t>Supastock</t>
  </si>
  <si>
    <t>L-Isoleuchine</t>
  </si>
  <si>
    <t>Mineral Plankton Grow</t>
  </si>
  <si>
    <t xml:space="preserve">Agrimos </t>
  </si>
  <si>
    <t>Lalsea biorem</t>
  </si>
  <si>
    <t>VibriGo</t>
  </si>
  <si>
    <t>PT. Cheil Jedang Bio Indonesia</t>
  </si>
  <si>
    <t>KKP RI D 2209643 PBS</t>
  </si>
  <si>
    <t>KKP RI D 2209644 PBS</t>
  </si>
  <si>
    <t>KKP RI D 2209645 PBS</t>
  </si>
  <si>
    <t>KKP RI I 2209646 PBS</t>
  </si>
  <si>
    <t>KKP RI I 2209647 PBS</t>
  </si>
  <si>
    <t>KKP RI D 2209648 PBS</t>
  </si>
  <si>
    <t>KKP RI I 2209649 PBS</t>
  </si>
  <si>
    <t>Vitamin A 3.000.000 IU/kg, Vitamin D3 750.000 IU/kg, Vitamin E 60.000 IU/kg, Vitamin K3 2.500 mg/kg, Vitamin  B1 5.000 mg/kg, Vitamin B2 7.500 mg/kg, Vitamin B6 7.500 mg/kg, Vitamin B12 10.000 mcg/kg, Niacinamide 40.000 mg/kg, Pantothenic acid 25.000 mg/kg, Folic acid 2.000 mg/kg, Biotin 150.000 mcg/kg, Vitamin C 50.000 mg/kg, Inositol 50.000 mg/kg, Antioxidant 1.000 mg/kg, Calcium carbonate ad 1 kg</t>
  </si>
  <si>
    <t>Vitamin A 2.500.000 IU/kg, Vitamin D3 1.000.000 IU/kg, Vitamin E 90.000 mg/kg, Vitamin K3 5.000 mg/kg, Vitamin  B1 20.000 mg/kg, Vitamin B2 35.000 mg/kg, Vitamin B6 25.000 mg/kg, Vitamin B12 25.000 mcg/kg, Niacinamide 75.000 mg/kg, Pantothenic acid 50.000 mg/kg, Folic acid 4.000 mg/kg, Biotin 250.000 mcg/kg, Vitamin C 100.000 mg/kg, Inositol 50.000 mg/kg, Calcium carbonate ad 1 kg</t>
  </si>
  <si>
    <t>Copper 3,5 g/kg, Iron 33,5 g/kg, Manganese 12g/kg, Zinc 65 g/kg, Cobalt 0,05 g/kg, Iodine 3 g/kg, Selenium 0,2 g/kg, Magnesium 22 g/kg, Silicon dioxide 20 g/kg, Ethoxyquine 0,2 g/kg, Calcium carbonate ad 1 kg</t>
  </si>
  <si>
    <t xml:space="preserve">L-Isoleuchine min. 90% (900 g/kg), Kadar air max.2% 20 g/kg), Kadar abu max. 1% (10 g/kg). </t>
  </si>
  <si>
    <t>Calcium Nitrate Tetrahydrate 100%</t>
  </si>
  <si>
    <t>Dinding sel yeast inaktif (Saccharomyces cerevisiae) 100%. Analisa terjamin: Kelembaban ≤ 8%, Protein ≤ 30%, Mannan ≥ 24%, Beta glukan 25%</t>
  </si>
  <si>
    <t>Feed supplement untuk udang</t>
  </si>
  <si>
    <t xml:space="preserve">Feed supplement untuk ikan </t>
  </si>
  <si>
    <t>Feed supplement dan sumber isoleuchine untuk ikan dan udang</t>
  </si>
  <si>
    <t>Sumber mineral untuk pertumbuhan plankton</t>
  </si>
  <si>
    <t>Sebagai feed additive untuk memperbaiki saluran pencernaan</t>
  </si>
  <si>
    <t>Sebagai mikroba bioremediator untuk pengendalian cemaran nitrit dan amoniak</t>
  </si>
  <si>
    <t>Sebagai probiotik untuk menekan pertumbuhan mikroba patogen</t>
  </si>
  <si>
    <t>KKP RI I 2209651 PbBS</t>
  </si>
  <si>
    <t>KKP RI I 2209650 PbBS</t>
  </si>
  <si>
    <t>Jl. Raya Parung Gunung Sindur Rt.003 Rw. 001, Kel. Pedurenan, Kec. Gunung Sindur, Kab.Bogor, Provinsi Jawa Barat</t>
  </si>
  <si>
    <t>Pasuruan Industrial Estate Rembang (PIER Pasuruan), Jl Rembang Industrial III/24, Pandean, Rembang, Pasuruan, Jawa Timur.</t>
  </si>
  <si>
    <t>Taman Tekno BSD Sektor XI Blok J3 No. 46, Serpong Tangerang, Provinsi Banten 15314</t>
  </si>
  <si>
    <t>Jl. Matraman Raya No.208, Kota Jakarta Timur</t>
  </si>
  <si>
    <t>International Financial Center Tower 2, Lantai 36, Zona 4,
Jl. Jend. Sudirman Kav. 22-23, Jakarta Selatan</t>
  </si>
  <si>
    <t xml:space="preserve">PT. Nugen Bioscience Indonesia
</t>
  </si>
  <si>
    <t xml:space="preserve">PT. Marindolab Pratama
</t>
  </si>
  <si>
    <t>PT. Agrinusa Jaya Santosa (Bogor)</t>
  </si>
  <si>
    <t>PT. Agrinusa Jaya Santosa (Bekasi)</t>
  </si>
  <si>
    <t xml:space="preserve">PT. Issu Medika Veterindo
</t>
  </si>
  <si>
    <t>Jawa Barat</t>
  </si>
  <si>
    <t>Jawa Tengah</t>
  </si>
  <si>
    <t xml:space="preserve">PT. Trouw Nutrition Indonesia
</t>
  </si>
  <si>
    <t>Jawa Timur</t>
  </si>
  <si>
    <t>Parung Dengdek Rt.003 Rw.011, Desa Wanaherang, Kec. Gunung Putri, Kab. Bogor, Provinsi Jawa Barat</t>
  </si>
  <si>
    <t>Kawasan Pergudangan Taman Tekno BSD, Blok L2 No.36, Kel. Setu, Kec. Setu, Kota Tangerang Selatan, Provinsi Banten</t>
  </si>
  <si>
    <t>Dusun Cikadaton No.26, Rt.02 Rw.06, Kelurahan Cikahuripan, Kecamatan Cimanggung, Kabupaten Sumedang, Provinsi Jawa Barat, Kode Pos 45364, Telp. (022) 7790202</t>
  </si>
  <si>
    <t>Jl. Alas Malang No.11, Desa/Kelurahan Beringin, Kec. Sambikerep, Kota Surabaya, Provinsi Jawa Timur 60218</t>
  </si>
  <si>
    <t>Kalimantan Timur</t>
  </si>
  <si>
    <t>Jl. Raya Mojosari Pacet Km. 49, Desa Pesanggrahan, Kec. Kutorejo, Kab. Mojokerto, Provinsi Jawa Tengah, Kode Pos 61383, Telp/Fax: (0321) 594252</t>
  </si>
  <si>
    <t>Kantor: 
Raya Panjang, Komplek Kedoya Elok Plaza Blok DA-17 RT.019/004 Kedoya Selatan, Kebon Jeruk, Jakarta Pusat.
Pabrik: 
Jl. MH Thamrin Kav. A10 No.3, Lippo Cikarang, Kel. Sukaresmi, Kec. Cikarang Selatan, Kabupaten Bekasi, Provinsi Jawa Barat</t>
  </si>
  <si>
    <t>Kantor:
18 Office Park - Tower A 3rd Floor, Jl. Let. Jend TB. Simatupang Kav. 18, Kel. Kebagusan, Kec. Pasar Minggu, Kota Jakarta Selatan, Provinsi DKI Jakarta 12520
Pabrik:
Jl. Rembang Industri 1A/7 PIER, Desa Pandean, Kecamatan Rembang, Kabupaten Pasuruan, Provinsi Jawa Timur, Kode Pos 67152</t>
  </si>
  <si>
    <t>Kantor:
Menara Jamsostek 21F, Jl. Jenderal Gatot Subroto No.36-38, Kel. Kuningan Barat, Kec. Mampang Prapatan, Kota Jakarta Selatan, Provinsi DKI Jakarta, Kode Pos 12710, Telp. (021) 52995149
Pabrik:
Jl. Raya Arjosari Rt.04 Rw.02, Kec. Rejoso, Kab. Pasuruan, Provinsi Jawa Timur, Kode Pos 67181</t>
  </si>
  <si>
    <t>Kantor:
Jl. Aw Syahrani Perumahan Gardenhills Gardenia 1 No 2, Kel. Air Hitam, Kec. Samarinda Ulu Kota Samarinda, Provinsi Kalimantan Timur, Telp. (0541) 5252233
Pabrik:
Jl. Kuaro, Gn. Kelua, Kec. Samarinda Ulu, Kota Samarinda, Kalimantan Timur 75119</t>
  </si>
  <si>
    <t>Kantor:
Sentral Senayan II Lantai 16, Jl. Asia Afrika No.8, Kel. Gelora, Kec. Tanah Abang, Jakarta Pusat
Pabrik:
Jl. Raya Pasar Kemis Km 4,1, Tangerang, Provinsi Banten</t>
  </si>
  <si>
    <t>Jl. Pulogadung No.23, Kav II G5 KIP, Jatinegara, Cakung, Kota Jakarta Timur, Provinsi DKI Jakarta, Telp: (021) 50867668, Fax: (021) 50867669)</t>
  </si>
  <si>
    <t>Modern Cikande Industrial Estate, Jl. Raya Serang-Jakarta Km 68 Blok A9 – A10, Cikande-Serang 42186</t>
  </si>
  <si>
    <t>Kawasan Pergudangan Surya Balaraja Blok H No.3l Kp. Pos Sentul, Kel. Sentul Jaya, Kec. Balaraja. Kab. Tangerang, Provinsi Banten 15610</t>
  </si>
  <si>
    <t>Komplek pergudangan Taman Tekno Blok E3 No.9 Serpong, Kota Tangerang Selatan, Provinsi Banten-15314</t>
  </si>
  <si>
    <t>Kantor:
Jl. Raya Serpong No. 99, Komplek Pergudangan Bizhub Serpong Blok GF No. 6 Rt.001/Rw.007, Kel. Pabuaran, Kec. Gunung Sindur, Bogor, Provinsi Jawa Barat).
Pabrik:
Jl. Raya Serpong No. 99, Komplek Pergudangan Bizhub Serpong Blok GF No. 6 Rt.001/Rw.007, Kel. Pabuaran, Kec. Gunung Sindur, Bogor, Provinsi Jawa Barat.</t>
  </si>
  <si>
    <t>Jl. Kaliurang Km. 16,2 Kab. Sleman, Provinsi DI Yogyakarta</t>
  </si>
  <si>
    <t>Sulawesi Selatan</t>
  </si>
  <si>
    <t>Kantor: 
Raya Panjang, Komplek Kedoya Elok Plaza Blok DA-17 RT.019/004 Kedoya Selatan, Kebon Jeruk, Jakarta Pusat.
Pabrik: 
Komplek Industri Wahyu Sejahtera, Blok E-3, Desa Kembang Kuning, Klapanunggal, Kabupaten Bogor</t>
  </si>
  <si>
    <t>Gang Karapitan II No.9, Kota Bandung, Provinsi Jawa Barat</t>
  </si>
  <si>
    <t>PROVINSI</t>
  </si>
  <si>
    <t>Taman Tekno Blok B No.1, Bumi Serpong Damai Sektor XI - Tangerang Selatan, Telp/Fax: 021-7565000/021-7560860, 7560870</t>
  </si>
  <si>
    <t>Taman Tekno BSD Sektor XI Blok J3 No. 46, Serpong Tangerang 15314, Telp/Fax: (021) 7565164/ (021) 7565165</t>
  </si>
  <si>
    <t>Jl. Ancol Barat Blok A 5E No. 10 Ancol - Pademangan - Jakarta Utara, Telp/Fax: (021) 57851788/ (021) 57851808</t>
  </si>
  <si>
    <t>Wisma 46 - Kota BNI Lt.27 Jl. Jend. Sudirman Kav.1 Jakarta Pusat 10220, Telp/Fax: (021) 57897000/Fax (021) 57897099</t>
  </si>
  <si>
    <t>Pondok Candra Indah, Jl. Palem II TD-35 Waru-Sidoarjo 60400 - Jawa Timur, Telp/Fax: (031) 8681584, 8681585, Fax. (031) 8681648</t>
  </si>
  <si>
    <t>Gedung Graha Inti Fauzi, Lantai 7 Jl. Buncit Raya No.22 Jakarta, Telp/Fax; (021) 27537156/ (021) 26537188</t>
  </si>
  <si>
    <t>Wisma Mampang Lt 2 Jl. Mampang Prapatan No 1 Jakarta Selatan, Telp/Fax: '(021) 7974645/ (021) 7974644</t>
  </si>
  <si>
    <t>Menara Prima Lt.2 Jl. Lingkar Mega Kuningan Blok 6.2 Jakarta 12950, Telp/Fax: (021) 57947966/ (021) 57947967</t>
  </si>
  <si>
    <t>Maspion Plaza Lantai 10, Jl. Gunung Sahari Raya No. 18, Pademangan Barat, Jakarta Pusat, Telp/Fax: (021) 64700968</t>
  </si>
  <si>
    <t>Kawasan Pergudangan Taman Tekno BSD Sektor XI Blok A2 No. 1 Desa Setu Tangerang Selatan - Banten, Telp/Fax: (021) 75875390/91/92, (021) 75875393</t>
  </si>
  <si>
    <t>Kawasan Industri Jababeka I, Jl. Jababeka V Blok H2, Cikarang - Bekasi 17530, Telp/Fax: (021) 89835090/ (021) 89835091</t>
  </si>
  <si>
    <t>Ruko Tomang Tol Blok A2 No.17 - 18 Jl. Agave Raya, Kedoya Selatan, Kebun Jeruk-Jakarta, Telp/Fax: (021) 5816834/ 58302925</t>
  </si>
  <si>
    <t xml:space="preserve">MidPlaza 1 Lt 12, Jl. Jenderal Sudirman Kav 10-11 Jakarta, Telp/Fax: '(021) 30491111/ (021) 5739693 </t>
  </si>
  <si>
    <t>Kawasan Industri MM 2100 Jl. Selayar Blok A3-2, Desa Mekarwangi, Kel/Desa Mekarwangi, Kec. Cikarang Barat - Bekasi 17845, Telp/Fax: (021) 89983325/ Fax. (021) 89983326</t>
  </si>
  <si>
    <t>Pusat perniagaan terpadu Jl. Daan Mogot Km.19,6 Kel. Poris Jaya, Kec. Batuceper, Tangerang 15122, Telp/Fax: (021) 54365151/ (021) 54365150</t>
  </si>
  <si>
    <t>Plaza Niaga 1 Blok B No. 50 Sentul City - Bogor 16810. Email: mail@brightinternational.co.id, Telp/Fax: (021) 87962058/ (021) 87961089</t>
  </si>
  <si>
    <t>Jl. Pantai Indah Kapuk Boulevard UB-RGA/023, Kel. Kamal Muara, Kec. Penjaringan, Jakarta Utara 14470, Telp/Fax: (021) 29033351</t>
  </si>
  <si>
    <t>Jl. Hayam Wuruk 2 WW, Jakarta 10120 - Jakarta, Telp/Fax: (021) 3861729/ (021) 3807477</t>
  </si>
  <si>
    <t>Gedung Maspion Plaza, Lt.9 Jl. Gunung Sahari Raya Kav. 20 – 27, Jakarta Utara, Telp/Fax: (021) 64701200, 64701251 Ext. 112</t>
  </si>
  <si>
    <t xml:space="preserve">Jl. Dr. Saharjo No. 96 G - Jakarta Selatan, Telp/Fax: (021) 8300669/(021) 8309924 </t>
  </si>
  <si>
    <t>Jl. Hayam Wuruk 2 WW, Desa Kebon Kelapa, Kec. Gambir, Jakarta Pusat 10120, Telp/Fax: (021) 3861729/ (021) 3807477</t>
  </si>
  <si>
    <t>Taman Tekno BSD Blok H8 No.3,  Desa Setu, BSD, Tangerang Selatan-Banten, Telp/Fax: '(021) 55747645
Produsen asal:
Blue Aqua International Pte.Ltd
(31 Harrison Road, #04-02 Food Empire Building, Singapore)</t>
  </si>
  <si>
    <t xml:space="preserve">18 Office Park Tower A, Unit J 3rd Floor, Jl. Letjend TB Simatupang Kav.18, Jakarta. </t>
  </si>
  <si>
    <t>BSD City Ruko Golden Boulevard Blok W2 No.20 Jl. Raya Pahlawan Seribu, Serpong Utara, Tangerang Selatan - Banten, Telp/Fax: (021) 53163525/(021) 53163524</t>
  </si>
  <si>
    <t>Jl. Paradise Timur Raya Blok G1 No 7-10, Sunter Agung, Tanjung Priok Jakarta Utara, Telp/Fax: (021) 6451037/ Fax. (021) 6452306</t>
  </si>
  <si>
    <t>Kantor: Sentra Eropa C-42, Kota Wisata, Jl. Transyogi Km.6, Cibubur, Bogor 16968 (021) 84935755. Gudang : Jl. Raya Transyogi Km.6, Kota Wisata, Sentra Eropa A 24, Cibubur, Bogor 16968, Telp/Fax: (021) 84935755/84935752</t>
  </si>
  <si>
    <t>PT. Zoetis Animal Health Indonesia</t>
  </si>
  <si>
    <t>Alamanda Tower Lt.17 Unit B, C dan D Jl. Simatupang Kav.23 - 24 RT.001/RW.001 Cilandak Barat, Cilandak, Jakarta Selatan, Telp/Fax: (021) 29660069/ 29660325</t>
  </si>
  <si>
    <t xml:space="preserve">Gedung Dinar, Jl. Raden Saleh Raya No. 4, Kel. Kenari, Kec. Senen, Jakarta Pusat 10340, Telp/Fax: (021) 3146507, Fax (021) 3146114
</t>
  </si>
  <si>
    <t>Jl. Nias 76 Taman Singosari, Tangerang-Banten, Telp/Fax: (021) 55776456</t>
  </si>
  <si>
    <t>Jl. Kraton Industri No.2 Pier, Kel. Curahdukuh, Kec. Kraton, Kab. Pasuruan, Jawa Timur, Telp/Fax: (0343) 6745868</t>
  </si>
  <si>
    <t>Jl. Soleh 1 No. 1i, Kebayoran Lama, Jakarta Barat 11560, Telp/Fax: (021) 5322969/5322972</t>
  </si>
  <si>
    <t>Jl. Jenderal Sudirman Kav.29-31, Jakarta 12920, Telp/Fax: (022) 5985041</t>
  </si>
  <si>
    <t>Komplek Ruko Graha Suari Indah No. 2, Jl. Suari,  Semarang-Jawa Tengah 50137, Telp/Fax: (024) 3557222, 3557333, 35528111</t>
  </si>
  <si>
    <t>Gedung Jagat Lt.3, Jl. R.P Soeroso No. 42A, Gondangdia, Jakarta Pusat, Provinsi DKI Jakarta
Produsen asal:
Chengdu Rosun Disinfection Pharmaceuticals Co., Ltd
(Chengdu Rosun Disinfection Pharmaceuticals No.139 East Fifth Rd. Of Auto Center, Eco and Tech. Development Zone of Chengdu City, China</t>
  </si>
  <si>
    <t>Kantor Pusat: 
GKM Green Tower, 3rd Floor, Suite 305, Jl. TB Simatupang Kav.89 G, Pasar Minggu, Kota Jakarta Selatan, Provinsi DKI Jakarta, Telp. (021) 22785094
Gudang:
Kab. Pasuruan, Jawa Timur
Produsen:
ICC Industrial Corn. Exp. E Imp. S.A Brazil
(Rod Osni, Mateus, Km 120-SP 261, Macatuba, Brazil dan Rua 28 de setembro 123, Macuco, Santos, Brazil</t>
  </si>
  <si>
    <t>Jl. Kemandoran VIIII/16, Jakarta Barat 12210, Telp/Fax: 021- 5482526/ 021-5485126</t>
  </si>
  <si>
    <t xml:space="preserve">Jl. Raya Bekasi Km.28 Desa Medan Satria Pondok Ungu Bekasi, Provinsi Jawa Barat- 17132, Telp/Fax: (021) 88956932/ (021) 8853668
</t>
  </si>
  <si>
    <t>Jl. Taman Sari No. 10, Bandung-Jawa Barat, Telp/Fax: '(022) 4207725/ (022) 4207725 Ext. 112</t>
  </si>
  <si>
    <t>Jl. Suryopranoto No.1-9, Komplek Delta Building Blok B-20, Kel. Petojo Selatan, Kec. Gambir, Kota Jakarta Pusat, Provinsi DKI Jakarta, Telp/Fax: Telp (021) 57950218</t>
  </si>
  <si>
    <t xml:space="preserve">PT. Chemtrade Indonesia
</t>
  </si>
  <si>
    <t>Gudang Commpark B-24 Kota Wisata, Cileungsi, Bogor, Provinsi Jawa Barat),  Telp/fax: (021) 22887666/ (021) 22886524
Produsen asal:
Somvital, S.L
(C/Manfredonia, 10 Naves 1-2, Poligono Plaza, 50197, Zaragosa, Spain)</t>
  </si>
  <si>
    <t>Gudang Commpark B-24 Kota Wisata, Cileungsi, Bogor, Provinsi Jawa Barat, Telp/fax: (021) 22887666/ (021) 22886524</t>
  </si>
  <si>
    <t>DATA IMPORTIR OBAT IKAN</t>
  </si>
  <si>
    <t>Botanic Junction, Blok I9, No.1-2, Jl. Joglo Raya, Kel. Joglo, Kec. Kembangan, Kota Jakarta Barat, Provinsi DKI Jakarta-11640, Telp. (021) 58902900
Produsen asal:
Soma Inc.24, Hanbul-ro, 69 Beon-gil, Eumsong-eup, Eumseong-gun, Chungcheongbuk-do, 27698, Republic of Korea, Telp. +82438780591</t>
  </si>
  <si>
    <t>Kantor:
Cityloft Sudirman, Lantai 26, Unit 2601 dan 2603, Jl. KH. Mas Mansyur No. 121, Jakarta Pusat, Telp/Fax: (021) 25558666/ (021) 25558777
Gudang:
Ruko CBD Bidex Blok C No.17, Jl. Pahlawan Seribu, BSD Serpong, Kel. Lengkong Gudang, Kec. Serpong, Kota Tangerang Selatan, Provinsi Banten-15312, Telp (021) 53152608</t>
  </si>
  <si>
    <t xml:space="preserve">PT. Grobest Indomakmur
</t>
  </si>
  <si>
    <t>The Suites Tower Lt.11 Suite 05, Jl. Boulevard Pantai Indah Kapuk No.1 Kav. OFS, Kel. Kamal Muara, Kec. Penjaringan, Kota Jakarta Utara, Provinsi DKI Jakarta), Telp/fax: (021) 5882250/ (021) 5882249
Produsen asal
Premixstar Biotechnology Co., ltd
(No. 106, Ln.800, Zhongshan S.Rd., Yangmei Dist., Taoyuan City 326, Taiwan (R.O.C)</t>
  </si>
  <si>
    <t xml:space="preserve">PT. Kinas Global Indonusa
</t>
  </si>
  <si>
    <t>Kawasan Pergudangan Lio Baru Asri Blok AA3/AA5, Jl. Bouraq No.33, Lio Baru, Batu Sari-Batu Ceper, Tangerang 15122
Produsen asal:
Guangzhou Cohoo Bio-Tech Research Development
(Xiyaling, Anliang Village, Zhongxin Town, Zengcheng District, Guangzhou, China)</t>
  </si>
  <si>
    <t>Jl. Pahlawan Seribu, Komplek Ruko Garden Boulevard M No 16 Bumi Serpong Damai , Tangerang, Provinsi Banten</t>
  </si>
  <si>
    <t>Pergudangan Sentra Kosambi Blok B No. 11 RT.002/018, Desa Kosambi Timur, Kec. Kosambi, Kab. Tangerang, Provinsi Banten</t>
  </si>
  <si>
    <t>Jl. Babatan Pilang X Blok C-1 No.37, Kel. Babatan, Kec. Wiyung, Kota Surabaya, Provinsi Jawa Timur, Telp/Fax: (031) 7531048/ (031) 7523374.
Produsen Asal:
Jade &amp; Gold Agriculture Products Co., Ltd
Alamat:
(No. 258, Zhongzheng Rd., Xinhua District, Tainan City 712, Taiwan. Telp: +886 960216967)</t>
  </si>
  <si>
    <t>Kantor:
Graha MIR Lantai 6, Jl. Pemuda No.9, Jakarta 13220, Telp: 021-2956 9855)
Gudang : 
Jl. Raya Kelapa Puan Blok AD 14/22 Rukan Gading Serpong – Tangerang, Prov. Banten.</t>
  </si>
  <si>
    <t>DATA DISTRIBUTOR OBAT IKAN</t>
  </si>
  <si>
    <t>Taman Techno BSD Sektor XI Blok A2 No.01, Tangerang Selatan - Banten, Telp/Fax: Telp. (021) 75875390/91/92, Fax.  (021) 75875393</t>
  </si>
  <si>
    <t xml:space="preserve"> Jl. Green Sedayu 16 No.27, RT.8/RW.6, Cakung Tim., Kec. Cakung, Kota Jakarta Timur, Daerah Khusus Ibukota Jakarta 13910</t>
  </si>
  <si>
    <t>PT. Rajawali Mitra Pakanindo</t>
  </si>
  <si>
    <t>Menara Thamrin Suite 310, Jl. M.H. Thamrin Kav. 3, Jakarta 10250</t>
  </si>
  <si>
    <t>Ruko Agricola - Paramount Serpong, Jl. Raya Curug Sangereng No.32, Curug Sangereng, Kec. Klp. Dua, Kabupaten Tangerang, Banten 15810</t>
  </si>
  <si>
    <t>Sentral Senayan II Lantai 16, Jl. Asia Afrika No.8, Jakarta Pusat, Telp/Fax: (021) 50191788</t>
  </si>
  <si>
    <t>PT. Enseval Putera Megatrading</t>
  </si>
  <si>
    <t>PT. Hari Tua Ceria</t>
  </si>
  <si>
    <t>PT. Nutricell Pasific</t>
  </si>
  <si>
    <t>Jalan Puloentut No. 10, Kawasan Industri Pulo Gadung, Jakarta Timur</t>
  </si>
  <si>
    <t>Gedung Cibis Nine Lt 12 Unit G-1, Jln TB Simatupang, Jakarta Selatan</t>
  </si>
  <si>
    <t>Treasury Tower, 56 Floor, District 8, Lot 28, Jln Jenderal Sudirman Kav 52-53, Jakarta Selatan</t>
  </si>
  <si>
    <t>Gedung Maspion Plaza, Lt.9 Jl. Gunung Sahari Raya Kav. 20 – 27. Jakarta Utara</t>
  </si>
  <si>
    <t>PT. Agro Makmur Sentosa</t>
  </si>
  <si>
    <t>Bina San Prima</t>
  </si>
  <si>
    <t>Jalan Halim Perdana Kusuma No. 25 RT. 003, Kebon Besar, Kec. Batu Ceper, Tangerang</t>
  </si>
  <si>
    <t>Taman Tekno Blok B No.1, Bumi Serpong Damai Sektor XI , Tangerang Selatan</t>
  </si>
  <si>
    <t>Jl. Industri No.20, RT.003/RW.004, Bojong Jaya, Kec. Karawaci, Tangerang</t>
  </si>
  <si>
    <t>SLP Jakarta</t>
  </si>
  <si>
    <t>Jl. Raya Karanggan Tua No. 58, Kel. Karanggan, Kec. Gunung Putri, Bogor</t>
  </si>
  <si>
    <t>Komplek BTN Bambu Kuning Blok A4 No 08 Bojong Gede, Bogor</t>
  </si>
  <si>
    <t>Jl. Purnawarman No.47, RT.02/RW.02, Tamansari, Kec. Bandung Wetan, Bandung</t>
  </si>
  <si>
    <t>Jl. Ir. H. Juanda No.33, Sukamulya, Kec. Bungursari, Tasikmalaya</t>
  </si>
  <si>
    <t>Pegambiran, Lemahwungkuk, Cirebon</t>
  </si>
  <si>
    <t>SLP Bali</t>
  </si>
  <si>
    <t>Jln. Letda Kajeng 21 D, Denpasar</t>
  </si>
  <si>
    <t>Jl. Pulau Indah No.29, Dauh Puri Kauh, Kec. Denpasar Bar, Denpasar</t>
  </si>
  <si>
    <t xml:space="preserve"> Bypass, Jl. Prof. Dr. Ida Bagus Mantra No.88, Br. Gelumpang, Sukawati, Gianyar</t>
  </si>
  <si>
    <t>Jl. Gedongkuning No.116, Rejowinangun, Kec. Kotagede, Sleman</t>
  </si>
  <si>
    <t>SLP Magelang</t>
  </si>
  <si>
    <t>Jln Mertoyudo I RT05/I Mantenan Mertoyudan, Magelang</t>
  </si>
  <si>
    <t>Jalan Sultan Agung No. 7A, Purwokerto Selatan, Kalibiru, Teluk, Kec. Banyumas, Banyumas</t>
  </si>
  <si>
    <t>Jl. Kaligawe Raya No.136, Kaligawe, Kec. Gayamsari, Semarang</t>
  </si>
  <si>
    <t>SLP Surabaya</t>
  </si>
  <si>
    <t>Jln Alas Malang No.11, Desa/Kelurahan Beringin, Kec. Sambikerep, Surabaya</t>
  </si>
  <si>
    <t>Jln. Manukan Tama Blok A3/30 Tandes, Surabaya</t>
  </si>
  <si>
    <t>Jl. Rungkut Industri III No. 22, Surabaya</t>
  </si>
  <si>
    <t>Pergudangan Safe &amp; Lock, Rangkah Kidul Kec Sidoarjo, Sidoarjo</t>
  </si>
  <si>
    <t xml:space="preserve">Kalimantan Barat </t>
  </si>
  <si>
    <t>Jl. Jenderal Ahmad Yani No.6D, Pontianak</t>
  </si>
  <si>
    <t>Kalimantan Tengah</t>
  </si>
  <si>
    <t>Jalan K.P Tendean No.86, Gadang, Kec. Banjarmasin Tengah, Banjarmasin</t>
  </si>
  <si>
    <t>JL P. Tembesu No.16 A, Campang Raya, Kec. Tanjungkarang Timur, Bandar Lampung</t>
  </si>
  <si>
    <t>Jl. Soekarno - Hatta No.21-22, Sidomulyo Tim., Marpoyan Damai, Pekanbaru</t>
  </si>
  <si>
    <t>Riau</t>
  </si>
  <si>
    <t>JL. Insinyur Sutami, No. 3, Makasar, South Sulawesi, 90244, Sudiang, Biringkanaya, Makassar</t>
  </si>
  <si>
    <t>JL. Purus 1, No. 12, Padang</t>
  </si>
  <si>
    <t>Sumatera Barat</t>
  </si>
  <si>
    <t>Jl. Gatot Subroto KM 5.5 No. 210 A-B, Sei Sikambing C. II, Kec. Medan Helvetia, Medan</t>
  </si>
  <si>
    <t>Sumatera Utara</t>
  </si>
  <si>
    <t>PT. Central Invendomas</t>
  </si>
  <si>
    <t>JL.INDRAGIRI NOMOR 28, Kel. Darmo, Kec. Wonokromo, Kota Surabaya</t>
  </si>
  <si>
    <t>Menara Utara Lantai 21, Gedung Menara Jamsostek, Jalan jend.Gatot Subroto No.38, Kel. Kuningan Barat, Kec. Mampang Prapatan</t>
  </si>
  <si>
    <t>PT. Haida Agriculture Indonesia</t>
  </si>
  <si>
    <t>Jalan Kraton Industri I Nomor 2, Pier Pasuruan, Desa/KelurahanCurahdukuh, Kec. Kraton, Pasuruan</t>
  </si>
  <si>
    <t>PT. Jannisika Sumber Jaya</t>
  </si>
  <si>
    <t>Viko The Green Court, Jl. Boulevard Barat Blok B No.11, Cengkareng Timur</t>
  </si>
  <si>
    <t>Jl. HR. Rasuna Said Kav B34 Kuningan</t>
  </si>
  <si>
    <t>Komplek Dutamas Fatmawati Blok A1 No. 30-32, Jl. RS. Fatmawati No. 39, Cipete Utara- Kebayoran Baru</t>
  </si>
  <si>
    <t>PT. Newhope Aqua Feed Indonesia</t>
  </si>
  <si>
    <t>Jln Raya Serang km 32, Tangerang</t>
  </si>
  <si>
    <t>Jln Bouevard Raya Ruko Malibu No H7, Jakarta Barat, Cengkareng Timur-11730</t>
  </si>
  <si>
    <t>Jl. Riau no.12, Kota Pekanbaru, Provinsi Riau</t>
  </si>
  <si>
    <t>Jl. Yudistira blok B/07 Perum Grogol Indah, Sukoharjo, Solo</t>
  </si>
  <si>
    <t>Sumatera Selatan</t>
  </si>
  <si>
    <t>Graha bukit raflesia blok K no. 8 konten, Kota Palembang, Provinsi Sumatera Selatan</t>
  </si>
  <si>
    <t>Jl. Pancoran 110, Cirebon, Provinsi Jawa Barat</t>
  </si>
  <si>
    <t>Kalimantan Selatan</t>
  </si>
  <si>
    <t>Jl. Pembangunan I no. 37 Banjarmasin</t>
  </si>
  <si>
    <t>CV. Raja Benur Hatchery</t>
  </si>
  <si>
    <t>Situbondo</t>
  </si>
  <si>
    <t>CV. Raja Benur Kembang</t>
  </si>
  <si>
    <t>PT Surya Windu Pertiwi</t>
  </si>
  <si>
    <t>Kota Medan, Provinsi Sumatera Utara</t>
  </si>
  <si>
    <t>CV. Manunggal</t>
  </si>
  <si>
    <t>Malingping, Provinsi Banten</t>
  </si>
  <si>
    <t>Anyer, Provinsi Banten</t>
  </si>
  <si>
    <t>PT. Pyramide Paramount Indonesia</t>
  </si>
  <si>
    <t>PT. Aditya Inovasi Makmur</t>
  </si>
  <si>
    <t>Provinsi DI Yogyakarta</t>
  </si>
  <si>
    <t>CV Pesona Agromina Solusindo</t>
  </si>
  <si>
    <t>Tangerang, Provinsi Banten</t>
  </si>
  <si>
    <t>No</t>
  </si>
  <si>
    <t>Provinsi</t>
  </si>
  <si>
    <t>Produsen</t>
  </si>
  <si>
    <t>Importir</t>
  </si>
  <si>
    <t>Distributor</t>
  </si>
  <si>
    <t>Pelaku Usaha Obat Ikan</t>
  </si>
  <si>
    <t>Pelaku Usaha Obat Ikan (Perusahaan)</t>
  </si>
  <si>
    <t>DI Yogyarakarta</t>
  </si>
  <si>
    <t>Kalimantan Barat</t>
  </si>
  <si>
    <t>Jumlah</t>
  </si>
  <si>
    <t>DATA PELAKU USAHA OBAT IKAN</t>
  </si>
  <si>
    <t>Jumlah (Perusahaan)</t>
  </si>
  <si>
    <t>Disinfektan air dan permukaan pada perikanan</t>
  </si>
  <si>
    <t>Pentapotasium bis (peroxymonosulphate) bis (sulphate) 49,75%, Polyphosphoric acid, sodium salts  Sodium dodecylbenzenesulphonate, Malic acid, Sulphamic acid, Sodium chloride, Pewarna amaranth (Trisodium 3-hydroxy-4-(4’sulphonatonaphthylazo) naphthalene-2,7-disulphonate) qs ad 100%</t>
  </si>
  <si>
    <t>PT. Kalbe Farma, Tbk</t>
  </si>
  <si>
    <t>Grand Total</t>
  </si>
  <si>
    <t>Sulawsi Selatan</t>
  </si>
  <si>
    <t>JENIS PERUSAHAAN</t>
  </si>
  <si>
    <t>Produsen/Importir</t>
  </si>
  <si>
    <t>Produsen/Eksportir</t>
  </si>
  <si>
    <t>Produsen/Importir/Eksportir</t>
  </si>
  <si>
    <t>SISA WAKTU</t>
  </si>
  <si>
    <t>Berlaku</t>
  </si>
  <si>
    <t>Kadaluarsa</t>
  </si>
  <si>
    <t>KKP RI I 1710069 - P1 FTS</t>
  </si>
  <si>
    <t>ASAL OBAT</t>
  </si>
  <si>
    <t>Impor</t>
  </si>
  <si>
    <t>PT. Sanbe Farma Total</t>
  </si>
  <si>
    <t>PT. Wonderindo Pharmatama Total</t>
  </si>
  <si>
    <t>CV. Bunga Tani Total</t>
  </si>
  <si>
    <t>CV. Bio Tirta Total</t>
  </si>
  <si>
    <t>CV. Sri Putra Bakti Total</t>
  </si>
  <si>
    <t>PT. Caprifarmindo Laboratories Total</t>
  </si>
  <si>
    <t>PT. Intervet Indonesia Total</t>
  </si>
  <si>
    <t>PT. Farming Intelligene Indonesia Total</t>
  </si>
  <si>
    <t>PT. Surya Hidup Satwa Total</t>
  </si>
  <si>
    <t>PT. Chemco Prima Mandiri Total</t>
  </si>
  <si>
    <t>PT. Harvest Ariake Indonesia Total</t>
  </si>
  <si>
    <t>PT. Blue Sky Biotech Total</t>
  </si>
  <si>
    <t>PT. Cheil Jedang Indonesia Total</t>
  </si>
  <si>
    <t>PT. Indosco Dwijayasakti Total</t>
  </si>
  <si>
    <t>PT. Medion Farma Jaya Total</t>
  </si>
  <si>
    <t>Koperasi Mina Karsa Sejahtera Total</t>
  </si>
  <si>
    <t>PT. Central Proteina Prima Total</t>
  </si>
  <si>
    <t>PT. Issu Medika Veterindo Total</t>
  </si>
  <si>
    <t>CV. Pradipta Paramitha Total</t>
  </si>
  <si>
    <t>PT. Indo Acidatama Total</t>
  </si>
  <si>
    <t>PT. Trouw Nutrition Indonesia Total</t>
  </si>
  <si>
    <t>PT. Double Bond Chemindo Total</t>
  </si>
  <si>
    <t>CV. Harapan Abadi Total</t>
  </si>
  <si>
    <t>PT. Jebsen&amp;Jessen Chemicals Indonesia Total</t>
  </si>
  <si>
    <t>PT. Akasopa Transparti Total</t>
  </si>
  <si>
    <t>PT. Grobest Indomakmur Total</t>
  </si>
  <si>
    <t>PT. Biomin Indonesia Total</t>
  </si>
  <si>
    <t>PT. Semeru Perkasa Permai Total</t>
  </si>
  <si>
    <t>PT. Sumber Hewan Total</t>
  </si>
  <si>
    <t>PT. Behn Meyer Chemicals Total</t>
  </si>
  <si>
    <t>CV. Sarana Perdana Pratama Total</t>
  </si>
  <si>
    <t>PT. Kemin Indonesia Total</t>
  </si>
  <si>
    <t>PT. Evonik Indonesia Total</t>
  </si>
  <si>
    <t>PT. Biotek Saranatama Total</t>
  </si>
  <si>
    <t>PT. Satwa Jawa Jaya Total</t>
  </si>
  <si>
    <t>PT. Menjangan Sakti Total</t>
  </si>
  <si>
    <t>PT. Yung Shin Pharmaceutical Indonesia Total</t>
  </si>
  <si>
    <t>PT. Bright International Total</t>
  </si>
  <si>
    <t>PT. Indonesia Pet Product Total</t>
  </si>
  <si>
    <t>PT. CARGILL INDONESIA Total</t>
  </si>
  <si>
    <t>PT. Novus International Indonesia Total</t>
  </si>
  <si>
    <t>Dalam Negeri</t>
  </si>
  <si>
    <t>CV. Bio Perkasa Total</t>
  </si>
  <si>
    <t>CV. Surya Nusantara Sejati Total</t>
  </si>
  <si>
    <t>CV. Takesu Biomanufacturing and Laboratories Total</t>
  </si>
  <si>
    <t>Koperasi Mina Lestari Total</t>
  </si>
  <si>
    <t>PT. Agrinusa Jaya Sentosa Total</t>
  </si>
  <si>
    <t>PT. Agroveta Husada Dharma Total</t>
  </si>
  <si>
    <t>PT. Alltech Biotechnology Indonesia Total</t>
  </si>
  <si>
    <t>PT. Anugerah Pradipta Total</t>
  </si>
  <si>
    <t>PT. BEC Feed Solutions Indonesia Total</t>
  </si>
  <si>
    <t>PT. Better Pharma Indonesia Total</t>
  </si>
  <si>
    <t>PT. Bevos Prima Center Total</t>
  </si>
  <si>
    <t>PT. Bioplagen Indonesia Total</t>
  </si>
  <si>
    <t>PT. Biosindo Mitra Jaya Total</t>
  </si>
  <si>
    <t>PT. Bumi Makmur Lestari Utama Total</t>
  </si>
  <si>
    <t>PT. Central Bali Bahari Total</t>
  </si>
  <si>
    <t>PT. Centralpac Industri Digital Total</t>
  </si>
  <si>
    <t>PT. Cheil Jedang Bio Indonesia Total</t>
  </si>
  <si>
    <t>PT. Chemtrade Indonesia Total</t>
  </si>
  <si>
    <t>PT. Corona Kernel Sukses Total</t>
  </si>
  <si>
    <t>PT. Dian Cipta Total</t>
  </si>
  <si>
    <t>PT. Dian Langgeng Abadi Total</t>
  </si>
  <si>
    <t>PT. DSM Nutritional Products Manufacturing Indonesia Total</t>
  </si>
  <si>
    <t>PT. Eurovet Indonesia  Total</t>
  </si>
  <si>
    <t>PT. EWNutrition Innovations Indonesia Total</t>
  </si>
  <si>
    <t>PT. Fenanza Putra Perkasa Total</t>
  </si>
  <si>
    <t>PT. Gold Coin Trading Indonesia Total</t>
  </si>
  <si>
    <t>PT. Guyovital Total</t>
  </si>
  <si>
    <t>PT. Haida Surabaya Trading Total</t>
  </si>
  <si>
    <t>PT. Higo Resource System Total</t>
  </si>
  <si>
    <t>PT. Indovetraco Makmur Abadi Total</t>
  </si>
  <si>
    <t>PT. Kalbe Farma, Tbk Total</t>
  </si>
  <si>
    <t>PT. Kinas Global Indonusa Total</t>
  </si>
  <si>
    <t>PT. Kymmoshi Global Indonesia Total</t>
  </si>
  <si>
    <t>PT. Laksana Aquarium Total</t>
  </si>
  <si>
    <t>PT. Maqpro Biotech Indonesia Total</t>
  </si>
  <si>
    <t>PT. Maxima Arta Prima Total</t>
  </si>
  <si>
    <t>PT. Nelayan Indonesia Jaya Total</t>
  </si>
  <si>
    <t>PT. Novindo Agritech Hutama Total</t>
  </si>
  <si>
    <t>PT. Nugen Bioscience Indonesia Total</t>
  </si>
  <si>
    <t>PT. Nutri Vet Indonesia Total</t>
  </si>
  <si>
    <t>PT. Nutricell Pacific Total</t>
  </si>
  <si>
    <t>PT. Olmix Indonesia Nutrition Total</t>
  </si>
  <si>
    <t>PT. Petrokimia Gresik Total</t>
  </si>
  <si>
    <t>PT. Petrokimia Kayaku Total</t>
  </si>
  <si>
    <t>PT. Pyridam Veteriner Total</t>
  </si>
  <si>
    <t>PT. Sapo Indo Perkasa Total</t>
  </si>
  <si>
    <t>PT. Satwa Medika Utama Total</t>
  </si>
  <si>
    <t>PT. Seita Sukses Makmur Total</t>
  </si>
  <si>
    <t>PT. SHS International Total</t>
  </si>
  <si>
    <t>PT. Sinar Hidup Satwa Total</t>
  </si>
  <si>
    <t>PT. Solvit Bio Indonesia Total</t>
  </si>
  <si>
    <t>PT. Songgolangit Persada Total</t>
  </si>
  <si>
    <t>PT. Sure Marketing Company Total</t>
  </si>
  <si>
    <t>PT. Tienyen International Total</t>
  </si>
  <si>
    <t>PT. Tong Wei Indonesia Total</t>
  </si>
  <si>
    <t>PT. Universal Sinergi Dinamika Total</t>
  </si>
  <si>
    <t>PT. Usfa Vet Farma Total</t>
  </si>
  <si>
    <t>PT. Zoetis Animal Health Total</t>
  </si>
  <si>
    <t>PT. Megasetia Agung Kimia Total</t>
  </si>
  <si>
    <t>Ekstrak tanaman chestnut (Castanea Sativa ), Produk telur (kering), Minyak Sayur, Serat (Oak wood-Quercus robur L)
(Analisa terjamin: Polyphenols min.17%, Tanin-protein complex min. 55%, Crude Fats 17%)</t>
  </si>
  <si>
    <t>UD. Harapan Abadi</t>
  </si>
  <si>
    <t>Ruko Plaza Venezia (Palais de Europe), Jl. Boulevard Eropa No.33, Lippo Karawaci, Tangerang, Provinsi Banten, Kode Pos 15115</t>
  </si>
  <si>
    <t>Ruko Plaza Venezia (Palais de Europe), Jl. Boulevard Eropa No.33, Lippo Karawaci, Tangerang, Provinsi Banten, Kode Pos 15116</t>
  </si>
  <si>
    <t>Ruko Plaza Venezia (Palais de Europe), Jl. Boulevard Eropa No.33, Lippo Karawaci, Tangerang, Provinsi Banten, Kode Pos 15117</t>
  </si>
  <si>
    <t>Gedung Menara BP Jamsostek, Menara Utara Lantai 21, Jl. Jend. Gatot Subroto Kav. 38, Kel. Kuningan Barat, Kec. Mampang Prapatan, Jakarta Selatan 12710, Provinsi DKI Jakarta</t>
  </si>
  <si>
    <t>PT. Amlan Perdagangan International</t>
  </si>
  <si>
    <t xml:space="preserve">Sentral Senayan II Lantai 16, Jl. Asia Afrika No.8, Jakarta Pusat, (021) 50191788 </t>
  </si>
  <si>
    <t>Ruko Perkantoran, Jl. BSD Raya Utama No.21, Pagedangan, Kec. Pagedangan, Kabupaten Tangerang, Banten 15339</t>
  </si>
  <si>
    <t xml:space="preserve"> PT. Indonesia Evergreen Agriculture</t>
  </si>
  <si>
    <t xml:space="preserve">International Financial Center Jakarta Tower 2 Lt 36, Jalan Jenderal Sudirman Kavling 22-23, Karet, Setiabudi
</t>
  </si>
  <si>
    <t>International Financial Center Jakarta Tower 2 Lt 36, Jalan Jenderal Sudirman Kavling 22-23, Karet, Setiabudi</t>
  </si>
  <si>
    <t>PT. Nutritek Pratama Indonesia</t>
  </si>
  <si>
    <t xml:space="preserve">Jl. H. Murisalim No.22, Rt.006 Rw.02, Pisangan, Ciputat Timur, Tangerang Selatan, Provinsi Banten 15446 </t>
  </si>
  <si>
    <t>PT. Aquaran Pharma Indonesia</t>
  </si>
  <si>
    <t>Komp. BDN Blok A-7 No.16, Kota Bekasi, Jatiwaringin, Pondok Gede, Provinsi Jawa Barat</t>
  </si>
  <si>
    <t xml:space="preserve"> PT. Indonesia Evergreen Agriculture Total</t>
  </si>
  <si>
    <t>PT. Amlan Perdagangan International Total</t>
  </si>
  <si>
    <t>PT. Rajawali Mitra Pakanindo Total</t>
  </si>
  <si>
    <t>UD. Harapan Abadi Total</t>
  </si>
  <si>
    <r>
      <t>Yeast (</t>
    </r>
    <r>
      <rPr>
        <i/>
        <sz val="12"/>
        <color indexed="8"/>
        <rFont val="Arial "/>
      </rPr>
      <t>Saccharomyces</t>
    </r>
    <r>
      <rPr>
        <sz val="12"/>
        <color indexed="8"/>
        <rFont val="Arial "/>
      </rPr>
      <t xml:space="preserve"> cereviseae), Bifidobacterium, thermopilum (contain beta 1.3 and 1.6 glucan), Peptidoglycan</t>
    </r>
  </si>
  <si>
    <r>
      <t xml:space="preserve">Biotronic </t>
    </r>
    <r>
      <rPr>
        <vertAlign val="superscript"/>
        <sz val="12"/>
        <color indexed="8"/>
        <rFont val="Arial "/>
      </rPr>
      <t>®</t>
    </r>
    <r>
      <rPr>
        <sz val="12"/>
        <color indexed="8"/>
        <rFont val="Arial "/>
      </rPr>
      <t>Top 3</t>
    </r>
  </si>
  <si>
    <r>
      <t>Aquavac</t>
    </r>
    <r>
      <rPr>
        <vertAlign val="superscript"/>
        <sz val="12"/>
        <color indexed="8"/>
        <rFont val="Arial "/>
      </rPr>
      <t>®</t>
    </r>
    <r>
      <rPr>
        <sz val="12"/>
        <color indexed="8"/>
        <rFont val="Arial "/>
      </rPr>
      <t xml:space="preserve"> Irido V</t>
    </r>
  </si>
  <si>
    <t xml:space="preserve">Aquacell Min C SHR CAN-51086                                                         </t>
  </si>
  <si>
    <t xml:space="preserve">Aquacell  Vit C SHR CAN-11907                                                             </t>
  </si>
  <si>
    <t xml:space="preserve">Aquacell  Vit C FSH CAN-50180                                                                                  </t>
  </si>
  <si>
    <t>(DD, LL, DL, LD met met ≥ 95%), DL-Methionine ≤ 2%</t>
  </si>
  <si>
    <r>
      <t xml:space="preserve">a. Total bakteri </t>
    </r>
    <r>
      <rPr>
        <i/>
        <sz val="12"/>
        <color indexed="8"/>
        <rFont val="Arial "/>
      </rPr>
      <t>Lactobacillus plantarumstrain Eu074833.1;
b. Total bakteri Bacillus (Bacillus subtilis &amp; Bacillus megaterium);
d. Total Bakteri Pantoea dispersa strain GTC
'Masing-masing 10^6 CFU/ml</t>
    </r>
  </si>
  <si>
    <t>Bacillus amyloliquefaciens, Bacillus licheniformis, Bacillus subtilis (min. 1 x 10^6 CFU/ml). Klaim :  total bacillus 6,1 x 10^7 CFU/ml</t>
  </si>
  <si>
    <r>
      <t xml:space="preserve">Memberikan perlindungan (imunitas) terhadap penyakit </t>
    </r>
    <r>
      <rPr>
        <i/>
        <sz val="12"/>
        <color indexed="8"/>
        <rFont val="Arial "/>
      </rPr>
      <t>Streptococcosis</t>
    </r>
    <r>
      <rPr>
        <sz val="12"/>
        <color indexed="8"/>
        <rFont val="Arial "/>
      </rPr>
      <t xml:space="preserve"> yang disebabkan oleh </t>
    </r>
    <r>
      <rPr>
        <i/>
        <sz val="12"/>
        <color indexed="8"/>
        <rFont val="Arial "/>
      </rPr>
      <t xml:space="preserve">Streptococcus agalactiae </t>
    </r>
    <r>
      <rPr>
        <sz val="12"/>
        <color indexed="8"/>
        <rFont val="Arial "/>
      </rPr>
      <t xml:space="preserve">serotipe Ib dan </t>
    </r>
    <r>
      <rPr>
        <i/>
        <sz val="12"/>
        <color indexed="8"/>
        <rFont val="Arial "/>
      </rPr>
      <t>Streptococcus iniae</t>
    </r>
  </si>
  <si>
    <r>
      <rPr>
        <i/>
        <sz val="12"/>
        <color indexed="8"/>
        <rFont val="Arial "/>
      </rPr>
      <t xml:space="preserve">Saccharomyces cerevisiae </t>
    </r>
    <r>
      <rPr>
        <sz val="12"/>
        <color indexed="8"/>
        <rFont val="Arial "/>
      </rPr>
      <t>strain CNCM I-3399 inaktif, Sodium Selenit (setara dengan selenium 2200 mg)</t>
    </r>
  </si>
  <si>
    <r>
      <rPr>
        <b/>
        <sz val="12"/>
        <color indexed="8"/>
        <rFont val="Arial "/>
      </rPr>
      <t>BOGOR</t>
    </r>
    <r>
      <rPr>
        <sz val="12"/>
        <color indexed="8"/>
        <rFont val="Arial "/>
      </rPr>
      <t xml:space="preserve">
Kantor: 
Raya Panjang, Komplek Kedoya Elok Plaza Blok DA-17 RT.019/004 Kedoya Selatan, Kebon Jeruk, Jakarta Pusat.
Pabrik: 
Jl. MH Thamrin Kav. A10 No.3, Lippo Cikarang, Kel. Sukaresmi, Kec. Cikarang Selatan, Kabupaten Bekasi, Provinsi Jawa BaratKantor:
</t>
    </r>
    <r>
      <rPr>
        <b/>
        <sz val="12"/>
        <color indexed="8"/>
        <rFont val="Arial "/>
      </rPr>
      <t>BEKASI</t>
    </r>
    <r>
      <rPr>
        <sz val="12"/>
        <color indexed="8"/>
        <rFont val="Arial "/>
      </rPr>
      <t xml:space="preserve">
Jl. Raya Serpong No. 99, Komplek Pergudangan Bizhub Serpong Blok GF No. 6 Rt.001/Rw.007, Kel. Pabuaran, Kec. Gunung Sindur, Bogor, Provinsi Jawa Barat).
Pabrik:
Jl. Raya Serpong No. 99, Komplek Pergudangan Bizhub Serpong Blok GF No. 6 Rt.001/Rw.007, Kel. Pabuaran, Kec. Gunung Sindur, Bogor, Provinsi Jawa Barat.</t>
    </r>
  </si>
  <si>
    <r>
      <t xml:space="preserve">- Bacillus subtilis (1x10^9 CFU/gram);
- Bacillus licheniformis (1x10^9 CFU/gram);
- Bacillus megaterium (1x10^9 CFU/gram);
- Bacillus polymyxa (1x10^9 CFU/gram);
</t>
    </r>
    <r>
      <rPr>
        <b/>
        <sz val="12"/>
        <color indexed="8"/>
        <rFont val="Arial "/>
      </rPr>
      <t xml:space="preserve"> Klaim : Total Bacillus sp (4x10^9CFU/gram)</t>
    </r>
  </si>
  <si>
    <r>
      <t>Primace</t>
    </r>
    <r>
      <rPr>
        <vertAlign val="superscript"/>
        <sz val="12"/>
        <color indexed="8"/>
        <rFont val="Arial "/>
      </rPr>
      <t>®</t>
    </r>
    <r>
      <rPr>
        <sz val="12"/>
        <color indexed="8"/>
        <rFont val="Arial "/>
      </rPr>
      <t>Aquatic</t>
    </r>
  </si>
  <si>
    <r>
      <t>Imune-CE</t>
    </r>
    <r>
      <rPr>
        <vertAlign val="superscript"/>
        <sz val="12"/>
        <color indexed="8"/>
        <rFont val="Arial "/>
      </rPr>
      <t>®</t>
    </r>
    <r>
      <rPr>
        <sz val="12"/>
        <color indexed="8"/>
        <rFont val="Arial "/>
      </rPr>
      <t xml:space="preserve"> aquatic</t>
    </r>
  </si>
  <si>
    <t>Shrimp Hydrolysate, Corn Hydrolysate, Formic Acid, BHT, Potasium Sorbate, Xanthan Gum, BHT (Analisa terjamin : Protein ≥ 18%, Kadar Air ≤ 65%, pH &lt;4)</t>
  </si>
  <si>
    <t>Shrimp Concentrate, Fish Concentrate, Formic Acid, BHT, Potasium Sorbate, Xanthan Gum, BHT (Analisa terjamin : Protein ≥ 20%, Kadar Air ≤ 65%, pH &lt;4)</t>
  </si>
  <si>
    <r>
      <t xml:space="preserve">Untuk mengobati bakterial septicaemia pada ikan yang disebabkan oleh </t>
    </r>
    <r>
      <rPr>
        <i/>
        <sz val="12"/>
        <color indexed="8"/>
        <rFont val="Arial "/>
      </rPr>
      <t>Aeromonas</t>
    </r>
    <r>
      <rPr>
        <sz val="12"/>
        <color indexed="8"/>
        <rFont val="Arial "/>
      </rPr>
      <t xml:space="preserve"> </t>
    </r>
    <r>
      <rPr>
        <i/>
        <sz val="12"/>
        <color indexed="8"/>
        <rFont val="Arial "/>
      </rPr>
      <t>sp</t>
    </r>
    <r>
      <rPr>
        <sz val="12"/>
        <color indexed="8"/>
        <rFont val="Arial "/>
      </rPr>
      <t xml:space="preserve">., </t>
    </r>
    <r>
      <rPr>
        <i/>
        <sz val="12"/>
        <color indexed="8"/>
        <rFont val="Arial "/>
      </rPr>
      <t>Edwarsiella sp</t>
    </r>
    <r>
      <rPr>
        <sz val="12"/>
        <color indexed="8"/>
        <rFont val="Arial "/>
      </rPr>
      <t xml:space="preserve">., </t>
    </r>
    <r>
      <rPr>
        <i/>
        <sz val="12"/>
        <color indexed="8"/>
        <rFont val="Arial "/>
      </rPr>
      <t>Yersinia</t>
    </r>
    <r>
      <rPr>
        <sz val="12"/>
        <color indexed="8"/>
        <rFont val="Arial "/>
      </rPr>
      <t xml:space="preserve"> </t>
    </r>
    <r>
      <rPr>
        <i/>
        <sz val="12"/>
        <color indexed="8"/>
        <rFont val="Arial "/>
      </rPr>
      <t>sp</t>
    </r>
    <r>
      <rPr>
        <sz val="12"/>
        <color indexed="8"/>
        <rFont val="Arial "/>
      </rPr>
      <t>., serta bakteri gram positif dan gram negatif lainnya yang peka terhadap enrofloxacin.</t>
    </r>
  </si>
  <si>
    <r>
      <t>Vibrell</t>
    </r>
    <r>
      <rPr>
        <vertAlign val="superscript"/>
        <sz val="12"/>
        <color indexed="8"/>
        <rFont val="Arial "/>
      </rPr>
      <t>TM</t>
    </r>
    <r>
      <rPr>
        <sz val="12"/>
        <color indexed="8"/>
        <rFont val="Arial "/>
      </rPr>
      <t xml:space="preserve"> C</t>
    </r>
  </si>
  <si>
    <t xml:space="preserve">Aquacell Vit C FSH CAN-11904 
</t>
  </si>
  <si>
    <r>
      <t xml:space="preserve">Aquavac Strep </t>
    </r>
    <r>
      <rPr>
        <i/>
        <sz val="12"/>
        <color indexed="8"/>
        <rFont val="Arial "/>
      </rPr>
      <t>Si</t>
    </r>
  </si>
  <si>
    <r>
      <rPr>
        <sz val="12"/>
        <color indexed="8"/>
        <rFont val="Arial "/>
      </rPr>
      <t xml:space="preserve"> 1x10^10 sel bakteri/ml </t>
    </r>
    <r>
      <rPr>
        <i/>
        <sz val="12"/>
        <color indexed="8"/>
        <rFont val="Arial "/>
      </rPr>
      <t xml:space="preserve">Streptococcus Iniae </t>
    </r>
    <r>
      <rPr>
        <sz val="12"/>
        <color indexed="8"/>
        <rFont val="Arial "/>
      </rPr>
      <t>SB 430</t>
    </r>
  </si>
  <si>
    <r>
      <t>PREMIUM-C</t>
    </r>
    <r>
      <rPr>
        <vertAlign val="superscript"/>
        <sz val="12"/>
        <color indexed="8"/>
        <rFont val="Arial "/>
      </rPr>
      <t>®</t>
    </r>
    <r>
      <rPr>
        <sz val="12"/>
        <color indexed="8"/>
        <rFont val="Arial "/>
      </rPr>
      <t xml:space="preserve"> AQUATIC</t>
    </r>
  </si>
  <si>
    <r>
      <t xml:space="preserve">Liquid phytase concentrate (hasil fermentasi </t>
    </r>
    <r>
      <rPr>
        <i/>
        <sz val="12"/>
        <color indexed="8"/>
        <rFont val="Arial "/>
      </rPr>
      <t xml:space="preserve">Trichodermareesei) </t>
    </r>
    <r>
      <rPr>
        <sz val="12"/>
        <color indexed="8"/>
        <rFont val="Arial "/>
      </rPr>
      <t>min. 5.000 FTU/gr</t>
    </r>
    <r>
      <rPr>
        <i/>
        <sz val="12"/>
        <color indexed="8"/>
        <rFont val="Arial "/>
      </rPr>
      <t xml:space="preserve">, </t>
    </r>
    <r>
      <rPr>
        <sz val="12"/>
        <color indexed="8"/>
        <rFont val="Arial "/>
      </rPr>
      <t>Sodium sulfat, Sorbitol, Sodium Benzoate, Air</t>
    </r>
  </si>
  <si>
    <r>
      <t xml:space="preserve">Liquid phytase concentrate (hasil fermentasi </t>
    </r>
    <r>
      <rPr>
        <i/>
        <sz val="12"/>
        <color indexed="8"/>
        <rFont val="Arial "/>
      </rPr>
      <t xml:space="preserve">Trichodermareesei) </t>
    </r>
    <r>
      <rPr>
        <sz val="12"/>
        <color indexed="8"/>
        <rFont val="Arial "/>
      </rPr>
      <t>min. 10.000 FTU/gr</t>
    </r>
    <r>
      <rPr>
        <i/>
        <sz val="12"/>
        <color indexed="8"/>
        <rFont val="Arial "/>
      </rPr>
      <t xml:space="preserve">, </t>
    </r>
    <r>
      <rPr>
        <sz val="12"/>
        <color indexed="8"/>
        <rFont val="Arial "/>
      </rPr>
      <t>Sodium sulfat, Sorbitol, Sodium Benzoate, Trisodium Sitrat, Asam Sitrat, Air</t>
    </r>
  </si>
  <si>
    <t>Pediococcus acidilactici CNCM I 4622 (MA18/5M) ≥1 x 10^11 CFU/gr, Laktosa, Sodium Aluminosilikat</t>
  </si>
  <si>
    <r>
      <t xml:space="preserve"> Minimal 1 x 10^6 CFU/ml bakteri:
-</t>
    </r>
    <r>
      <rPr>
        <i/>
        <sz val="12"/>
        <color indexed="8"/>
        <rFont val="Arial "/>
      </rPr>
      <t xml:space="preserve"> Bacillus Subtilis;
- Lactobacillus Plantarum;
- Nitrosomonas sp;
- Bacillus Apiarius.</t>
    </r>
  </si>
  <si>
    <r>
      <t xml:space="preserve">- Meningkatkan imunitas non spesifik;
- Menekan kematian akibat infeksi bakteri ( </t>
    </r>
    <r>
      <rPr>
        <i/>
        <sz val="12"/>
        <color indexed="8"/>
        <rFont val="Arial "/>
      </rPr>
      <t>A. hydrophila</t>
    </r>
    <r>
      <rPr>
        <sz val="12"/>
        <color indexed="8"/>
        <rFont val="Arial "/>
      </rPr>
      <t xml:space="preserve"> dan </t>
    </r>
    <r>
      <rPr>
        <i/>
        <sz val="12"/>
        <color indexed="8"/>
        <rFont val="Arial "/>
      </rPr>
      <t xml:space="preserve">Pseudomonas </t>
    </r>
    <r>
      <rPr>
        <sz val="12"/>
        <color indexed="8"/>
        <rFont val="Arial "/>
      </rPr>
      <t>sp.)</t>
    </r>
  </si>
  <si>
    <r>
      <t xml:space="preserve">- Menghambat bakteri patogen </t>
    </r>
    <r>
      <rPr>
        <i/>
        <sz val="12"/>
        <color indexed="8"/>
        <rFont val="Arial "/>
      </rPr>
      <t xml:space="preserve">Pseudomonas </t>
    </r>
    <r>
      <rPr>
        <sz val="12"/>
        <color indexed="8"/>
        <rFont val="Arial "/>
      </rPr>
      <t>sp.;
- Meningkatkan jumlah bakteri</t>
    </r>
    <r>
      <rPr>
        <i/>
        <sz val="12"/>
        <color indexed="8"/>
        <rFont val="Arial "/>
      </rPr>
      <t xml:space="preserve"> Lactobacillus casei</t>
    </r>
  </si>
  <si>
    <r>
      <rPr>
        <i/>
        <sz val="12"/>
        <color indexed="8"/>
        <rFont val="Arial "/>
      </rPr>
      <t xml:space="preserve">Lactobacillus Plantarum </t>
    </r>
    <r>
      <rPr>
        <sz val="12"/>
        <color indexed="8"/>
        <rFont val="Arial "/>
      </rPr>
      <t>1 x 10^6 CFU/gram</t>
    </r>
    <r>
      <rPr>
        <i/>
        <sz val="12"/>
        <color indexed="8"/>
        <rFont val="Arial "/>
      </rPr>
      <t xml:space="preserve">
Bacillus Subtilis </t>
    </r>
    <r>
      <rPr>
        <sz val="12"/>
        <color indexed="8"/>
        <rFont val="Arial "/>
      </rPr>
      <t>≥ 1 x 10^7 CFU/gram</t>
    </r>
    <r>
      <rPr>
        <i/>
        <sz val="12"/>
        <color indexed="8"/>
        <rFont val="Arial "/>
      </rPr>
      <t xml:space="preserve">
Clostiridium Butyricum </t>
    </r>
    <r>
      <rPr>
        <sz val="12"/>
        <color indexed="8"/>
        <rFont val="Arial "/>
      </rPr>
      <t>≥ 1 x 10^6 CFU/gram</t>
    </r>
    <r>
      <rPr>
        <i/>
        <sz val="12"/>
        <color indexed="8"/>
        <rFont val="Arial "/>
      </rPr>
      <t xml:space="preserve">
</t>
    </r>
    <r>
      <rPr>
        <sz val="12"/>
        <color indexed="8"/>
        <rFont val="Arial "/>
      </rPr>
      <t>Calcium Carbonate
Glukosa</t>
    </r>
  </si>
  <si>
    <r>
      <t xml:space="preserve">- </t>
    </r>
    <r>
      <rPr>
        <i/>
        <sz val="12"/>
        <color indexed="8"/>
        <rFont val="Arial "/>
      </rPr>
      <t xml:space="preserve">Rhodobacter capsulatus </t>
    </r>
    <r>
      <rPr>
        <sz val="12"/>
        <color indexed="8"/>
        <rFont val="Arial "/>
      </rPr>
      <t>≥</t>
    </r>
    <r>
      <rPr>
        <i/>
        <sz val="12"/>
        <color indexed="8"/>
        <rFont val="Arial "/>
      </rPr>
      <t xml:space="preserve"> </t>
    </r>
    <r>
      <rPr>
        <sz val="12"/>
        <color indexed="8"/>
        <rFont val="Arial "/>
      </rPr>
      <t>1x10^6 CFU/ml</t>
    </r>
    <r>
      <rPr>
        <i/>
        <sz val="12"/>
        <color indexed="8"/>
        <rFont val="Arial "/>
      </rPr>
      <t xml:space="preserve">
</t>
    </r>
    <r>
      <rPr>
        <sz val="12"/>
        <color indexed="8"/>
        <rFont val="Arial "/>
      </rPr>
      <t xml:space="preserve">- </t>
    </r>
    <r>
      <rPr>
        <i/>
        <sz val="12"/>
        <color indexed="8"/>
        <rFont val="Arial "/>
      </rPr>
      <t>Rhodopseudomonas palustris   ≥</t>
    </r>
    <r>
      <rPr>
        <sz val="12"/>
        <color indexed="8"/>
        <rFont val="Arial "/>
      </rPr>
      <t>1x10^6 CFU/ml</t>
    </r>
    <r>
      <rPr>
        <i/>
        <sz val="12"/>
        <color indexed="8"/>
        <rFont val="Arial "/>
      </rPr>
      <t xml:space="preserve">
</t>
    </r>
    <r>
      <rPr>
        <sz val="12"/>
        <color indexed="8"/>
        <rFont val="Arial "/>
      </rPr>
      <t>- Bekatul
- Air</t>
    </r>
  </si>
  <si>
    <r>
      <t>Total Bacillus (</t>
    </r>
    <r>
      <rPr>
        <i/>
        <sz val="12"/>
        <color indexed="8"/>
        <rFont val="Arial "/>
      </rPr>
      <t>Bacillus subtilis</t>
    </r>
    <r>
      <rPr>
        <sz val="12"/>
        <color indexed="8"/>
        <rFont val="Arial "/>
      </rPr>
      <t xml:space="preserve">, </t>
    </r>
    <r>
      <rPr>
        <i/>
        <sz val="12"/>
        <color indexed="8"/>
        <rFont val="Arial "/>
      </rPr>
      <t>Bacillus licheniformis</t>
    </r>
    <r>
      <rPr>
        <sz val="12"/>
        <color indexed="8"/>
        <rFont val="Arial "/>
      </rPr>
      <t xml:space="preserve">, </t>
    </r>
    <r>
      <rPr>
        <i/>
        <sz val="12"/>
        <color indexed="8"/>
        <rFont val="Arial "/>
      </rPr>
      <t>Bacillus amyloliquefaciens</t>
    </r>
    <r>
      <rPr>
        <sz val="12"/>
        <color indexed="8"/>
        <rFont val="Arial "/>
      </rPr>
      <t>) &gt;1x10^9 CFU/g</t>
    </r>
  </si>
  <si>
    <t>Sodium Lignosulfonate  ≥35%</t>
  </si>
  <si>
    <r>
      <t xml:space="preserve">Untuk mendeteksi penyakit </t>
    </r>
    <r>
      <rPr>
        <i/>
        <sz val="12"/>
        <color indexed="8"/>
        <rFont val="Arial "/>
      </rPr>
      <t xml:space="preserve">White Spot Syndrome Virus </t>
    </r>
    <r>
      <rPr>
        <sz val="12"/>
        <color indexed="8"/>
        <rFont val="Arial "/>
      </rPr>
      <t xml:space="preserve">(WSSV) dan </t>
    </r>
    <r>
      <rPr>
        <i/>
        <sz val="12"/>
        <color indexed="8"/>
        <rFont val="Arial "/>
      </rPr>
      <t>Haematopoietic Necrosis Virus</t>
    </r>
    <r>
      <rPr>
        <sz val="12"/>
        <color indexed="8"/>
        <rFont val="Arial "/>
      </rPr>
      <t xml:space="preserve"> (IHHNV)</t>
    </r>
  </si>
  <si>
    <r>
      <t xml:space="preserve">Untuk mendeteksi penyakit </t>
    </r>
    <r>
      <rPr>
        <i/>
        <sz val="12"/>
        <color indexed="8"/>
        <rFont val="Arial "/>
      </rPr>
      <t>Vibrio Parahaemolyticus (EMS/AHPND)</t>
    </r>
    <r>
      <rPr>
        <sz val="12"/>
        <color indexed="8"/>
        <rFont val="Arial "/>
      </rPr>
      <t xml:space="preserve">dan </t>
    </r>
    <r>
      <rPr>
        <i/>
        <sz val="12"/>
        <color indexed="8"/>
        <rFont val="Arial "/>
      </rPr>
      <t>Enterocytozoon Hepatopenaei</t>
    </r>
    <r>
      <rPr>
        <sz val="12"/>
        <color indexed="8"/>
        <rFont val="Arial "/>
      </rPr>
      <t>(EHP)</t>
    </r>
  </si>
  <si>
    <r>
      <t xml:space="preserve">Untuk mendeteksi penyakit </t>
    </r>
    <r>
      <rPr>
        <i/>
        <sz val="12"/>
        <color indexed="8"/>
        <rFont val="Arial "/>
      </rPr>
      <t xml:space="preserve">White Spot Syndrome Virus </t>
    </r>
    <r>
      <rPr>
        <sz val="12"/>
        <color indexed="8"/>
        <rFont val="Arial "/>
      </rPr>
      <t xml:space="preserve">(WSSV), </t>
    </r>
    <r>
      <rPr>
        <i/>
        <sz val="12"/>
        <color indexed="8"/>
        <rFont val="Arial "/>
      </rPr>
      <t>Haematopoietic Necrosis Virus</t>
    </r>
    <r>
      <rPr>
        <sz val="12"/>
        <color indexed="8"/>
        <rFont val="Arial "/>
      </rPr>
      <t xml:space="preserve"> (IHHNV) dan </t>
    </r>
    <r>
      <rPr>
        <i/>
        <sz val="12"/>
        <color indexed="8"/>
        <rFont val="Arial "/>
      </rPr>
      <t>Enterocytozoon Hepatopenaei</t>
    </r>
    <r>
      <rPr>
        <sz val="12"/>
        <color indexed="8"/>
        <rFont val="Arial "/>
      </rPr>
      <t>(EHP)</t>
    </r>
  </si>
  <si>
    <r>
      <t>- Total Bakteri (</t>
    </r>
    <r>
      <rPr>
        <i/>
        <sz val="12"/>
        <color indexed="8"/>
        <rFont val="Arial "/>
      </rPr>
      <t>Bacillus Subtilis, Enterococcus faecium, Pediococcus acidilactici, Paracoccus pantotrophus, Thiobacillus denitrificans</t>
    </r>
    <r>
      <rPr>
        <sz val="12"/>
        <color indexed="8"/>
        <rFont val="Arial "/>
      </rPr>
      <t xml:space="preserve">)  min. 2 x 10^9 CFU/g
- Dextrose
- Tapioka starch
</t>
    </r>
  </si>
  <si>
    <r>
      <t>- Total Bakteri (</t>
    </r>
    <r>
      <rPr>
        <i/>
        <sz val="12"/>
        <color indexed="8"/>
        <rFont val="Arial "/>
      </rPr>
      <t>Lactobacillus plantarum, Lactobacillus fermentum, Lactobacillus casei, Rhodopseudomonas palustris, Saccharomyces sp.</t>
    </r>
    <r>
      <rPr>
        <sz val="12"/>
        <color indexed="8"/>
        <rFont val="Arial "/>
      </rPr>
      <t xml:space="preserve">) ≥  1 x 10^6 CFU/ml
- Molase
- Air
</t>
    </r>
  </si>
  <si>
    <r>
      <t xml:space="preserve">Media pertumbuhan bakteri </t>
    </r>
    <r>
      <rPr>
        <i/>
        <sz val="12"/>
        <color indexed="8"/>
        <rFont val="Arial "/>
      </rPr>
      <t>Lactobacillus spp.</t>
    </r>
  </si>
  <si>
    <r>
      <t>- Ekstrak buah nanas (</t>
    </r>
    <r>
      <rPr>
        <i/>
        <sz val="12"/>
        <color indexed="8"/>
        <rFont val="Arial "/>
      </rPr>
      <t>Ananas comosus</t>
    </r>
    <r>
      <rPr>
        <sz val="12"/>
        <color indexed="8"/>
        <rFont val="Arial "/>
      </rPr>
      <t>) 50 ml/L
- Ekstrak temu mangga (</t>
    </r>
    <r>
      <rPr>
        <i/>
        <sz val="12"/>
        <color indexed="8"/>
        <rFont val="Arial "/>
      </rPr>
      <t>Curcuma mangga</t>
    </r>
    <r>
      <rPr>
        <sz val="12"/>
        <color indexed="8"/>
        <rFont val="Arial "/>
      </rPr>
      <t>) 100 ml/L
- Ekstrak temulawak (</t>
    </r>
    <r>
      <rPr>
        <i/>
        <sz val="12"/>
        <color indexed="8"/>
        <rFont val="Arial "/>
      </rPr>
      <t>Curcuma xanthorrhiza</t>
    </r>
    <r>
      <rPr>
        <sz val="12"/>
        <color indexed="8"/>
        <rFont val="Arial "/>
      </rPr>
      <t>) 100 ml/L
- Air kelapa (</t>
    </r>
    <r>
      <rPr>
        <i/>
        <sz val="12"/>
        <color indexed="8"/>
        <rFont val="Arial "/>
      </rPr>
      <t>Cocos Nucifera</t>
    </r>
    <r>
      <rPr>
        <sz val="12"/>
        <color indexed="8"/>
        <rFont val="Arial "/>
      </rPr>
      <t xml:space="preserve">) 600 ml/L
- Molase 50 ml/L
- Air 100 ml/L
(Analisa terjamin: Kurkumin dan Flavanoid Positif) </t>
    </r>
  </si>
  <si>
    <r>
      <t>- Ekstrak temu mangga (</t>
    </r>
    <r>
      <rPr>
        <i/>
        <sz val="12"/>
        <color indexed="8"/>
        <rFont val="Arial "/>
      </rPr>
      <t>Curcuma mangga</t>
    </r>
    <r>
      <rPr>
        <sz val="12"/>
        <color indexed="8"/>
        <rFont val="Arial "/>
      </rPr>
      <t>) 100 ml/L
- Ekstrak temulawak (</t>
    </r>
    <r>
      <rPr>
        <i/>
        <sz val="12"/>
        <color indexed="8"/>
        <rFont val="Arial "/>
      </rPr>
      <t>Curcuma xanthorrhiza</t>
    </r>
    <r>
      <rPr>
        <sz val="12"/>
        <color indexed="8"/>
        <rFont val="Arial "/>
      </rPr>
      <t>) 150 ml/L
- Air kelapa (</t>
    </r>
    <r>
      <rPr>
        <i/>
        <sz val="12"/>
        <color indexed="8"/>
        <rFont val="Arial "/>
      </rPr>
      <t>Cocos Nucifera</t>
    </r>
    <r>
      <rPr>
        <sz val="12"/>
        <color indexed="8"/>
        <rFont val="Arial "/>
      </rPr>
      <t>) 600 ml/L
- Molase 150 ml/L
(Analisa terjamin: Kurkumin Positif)</t>
    </r>
  </si>
  <si>
    <r>
      <t>TOPVIT</t>
    </r>
    <r>
      <rPr>
        <vertAlign val="superscript"/>
        <sz val="12"/>
        <color indexed="8"/>
        <rFont val="Arial "/>
      </rPr>
      <t>®</t>
    </r>
    <r>
      <rPr>
        <sz val="12"/>
        <color indexed="8"/>
        <rFont val="Arial "/>
      </rPr>
      <t xml:space="preserve"> AQUATIC</t>
    </r>
  </si>
  <si>
    <r>
      <rPr>
        <i/>
        <sz val="12"/>
        <color indexed="8"/>
        <rFont val="Arial "/>
      </rPr>
      <t>Aeromonas hydrophyla</t>
    </r>
    <r>
      <rPr>
        <sz val="12"/>
        <color indexed="8"/>
        <rFont val="Arial "/>
      </rPr>
      <t xml:space="preserve"> strain AHL0905-2 ≥10^11 CFU/ml, </t>
    </r>
    <r>
      <rPr>
        <i/>
        <sz val="12"/>
        <color indexed="8"/>
        <rFont val="Arial "/>
      </rPr>
      <t>Streptococcus agalactiae</t>
    </r>
    <r>
      <rPr>
        <sz val="12"/>
        <color indexed="8"/>
        <rFont val="Arial "/>
      </rPr>
      <t xml:space="preserve"> strain N14G ≥10^11 CFU/ml, NaCl 0,85%</t>
    </r>
  </si>
  <si>
    <r>
      <t xml:space="preserve">Mencegah infeksi </t>
    </r>
    <r>
      <rPr>
        <i/>
        <sz val="12"/>
        <color indexed="8"/>
        <rFont val="Arial "/>
      </rPr>
      <t xml:space="preserve">Aeromonas hydrophyla </t>
    </r>
    <r>
      <rPr>
        <sz val="12"/>
        <color indexed="8"/>
        <rFont val="Arial "/>
      </rPr>
      <t xml:space="preserve">dan </t>
    </r>
    <r>
      <rPr>
        <i/>
        <sz val="12"/>
        <color indexed="8"/>
        <rFont val="Arial "/>
      </rPr>
      <t xml:space="preserve">Streptococcus agalactiae </t>
    </r>
    <r>
      <rPr>
        <sz val="12"/>
        <color indexed="8"/>
        <rFont val="Arial "/>
      </rPr>
      <t>pada ikan</t>
    </r>
  </si>
  <si>
    <r>
      <t xml:space="preserve">Bakteri </t>
    </r>
    <r>
      <rPr>
        <i/>
        <sz val="12"/>
        <color indexed="8"/>
        <rFont val="Arial "/>
      </rPr>
      <t>Corynebacterium glutamicum</t>
    </r>
    <r>
      <rPr>
        <sz val="12"/>
        <color indexed="8"/>
        <rFont val="Arial "/>
      </rPr>
      <t xml:space="preserve"> strain ATCC 21831 (KCCM 80059), Raw Sugar, Ammonium Sulfat, Potassium Hidroksida, Asam Fosfat, Magnesium Sulfat Heptahidrat, Kalsium Klorida Dihidrat, Besi (II) Sulfat Heptahidrat, Cobalt Klorida Heksahidrat, d-Biotin, Thiamine HCl, Asam Sulfat, NH3, Antifoam, Air (Analisa terjamin: L-Arginine min.98,5%, Kadar Air maks.0,5%)</t>
    </r>
  </si>
  <si>
    <t>Bacillus spp (Bacillus subtilis, Bacillus velezensis) ≥ 1x10^9 CFU/g, Calcium Carbonate</t>
  </si>
  <si>
    <r>
      <t>Luctarom</t>
    </r>
    <r>
      <rPr>
        <vertAlign val="superscript"/>
        <sz val="12"/>
        <color indexed="8"/>
        <rFont val="Arial "/>
      </rPr>
      <t>®</t>
    </r>
    <r>
      <rPr>
        <sz val="12"/>
        <color indexed="8"/>
        <rFont val="Arial "/>
      </rPr>
      <t xml:space="preserve"> L 78546Z</t>
    </r>
  </si>
  <si>
    <r>
      <t xml:space="preserve">Sebagai </t>
    </r>
    <r>
      <rPr>
        <i/>
        <sz val="12"/>
        <color indexed="8"/>
        <rFont val="Arial "/>
      </rPr>
      <t>feed supplement</t>
    </r>
    <r>
      <rPr>
        <sz val="12"/>
        <color indexed="8"/>
        <rFont val="Arial "/>
      </rPr>
      <t xml:space="preserve"> pada ikan dan udang</t>
    </r>
  </si>
  <si>
    <r>
      <t>VIDONE</t>
    </r>
    <r>
      <rPr>
        <vertAlign val="superscript"/>
        <sz val="12"/>
        <color indexed="8"/>
        <rFont val="Arial "/>
      </rPr>
      <t>®</t>
    </r>
    <r>
      <rPr>
        <sz val="12"/>
        <color indexed="8"/>
        <rFont val="Arial "/>
      </rPr>
      <t xml:space="preserve"> AQUATIC</t>
    </r>
  </si>
  <si>
    <r>
      <rPr>
        <i/>
        <sz val="12"/>
        <color indexed="8"/>
        <rFont val="Arial "/>
      </rPr>
      <t xml:space="preserve">Feed supplement </t>
    </r>
    <r>
      <rPr>
        <sz val="12"/>
        <color indexed="8"/>
        <rFont val="Arial "/>
      </rPr>
      <t>untuk ikan air tawar</t>
    </r>
  </si>
  <si>
    <r>
      <rPr>
        <i/>
        <sz val="12"/>
        <color indexed="8"/>
        <rFont val="Arial "/>
      </rPr>
      <t>Feed supplement</t>
    </r>
    <r>
      <rPr>
        <sz val="12"/>
        <color indexed="8"/>
        <rFont val="Arial "/>
      </rPr>
      <t xml:space="preserve"> untuk ikan tilapia</t>
    </r>
  </si>
  <si>
    <r>
      <rPr>
        <i/>
        <sz val="12"/>
        <color indexed="8"/>
        <rFont val="Arial "/>
      </rPr>
      <t>Feed supplement</t>
    </r>
    <r>
      <rPr>
        <sz val="12"/>
        <color indexed="8"/>
        <rFont val="Arial "/>
      </rPr>
      <t xml:space="preserve"> untuk udang</t>
    </r>
  </si>
  <si>
    <r>
      <rPr>
        <i/>
        <sz val="12"/>
        <color indexed="8"/>
        <rFont val="Arial "/>
      </rPr>
      <t xml:space="preserve">Feed additive </t>
    </r>
    <r>
      <rPr>
        <sz val="12"/>
        <color indexed="8"/>
        <rFont val="Arial "/>
      </rPr>
      <t>pada pakan ikan dan udang</t>
    </r>
  </si>
  <si>
    <r>
      <rPr>
        <i/>
        <sz val="12"/>
        <color indexed="8"/>
        <rFont val="Arial "/>
      </rPr>
      <t>Feed supplement</t>
    </r>
    <r>
      <rPr>
        <sz val="12"/>
        <color indexed="8"/>
        <rFont val="Arial "/>
      </rPr>
      <t xml:space="preserve"> untuk ikan dan udang</t>
    </r>
  </si>
  <si>
    <r>
      <t xml:space="preserve">Total Bakteri (Bacillus subtilis, Bacillus pumilus, Bacillus licheniformis, Bacillus amyloliquefaciens) min. 1x10^8 CFU/ml, </t>
    </r>
    <r>
      <rPr>
        <sz val="12"/>
        <color indexed="8"/>
        <rFont val="Arial "/>
      </rPr>
      <t>Molase, NH4Cl, Yeast Extract, KH2PO4, NaHCO3, MgCl2, NaCl, Air</t>
    </r>
  </si>
  <si>
    <r>
      <rPr>
        <i/>
        <sz val="12"/>
        <color indexed="8"/>
        <rFont val="Arial "/>
      </rPr>
      <t>Bacilus</t>
    </r>
    <r>
      <rPr>
        <sz val="12"/>
        <color indexed="8"/>
        <rFont val="Arial "/>
      </rPr>
      <t xml:space="preserve"> spp </t>
    </r>
    <r>
      <rPr>
        <i/>
        <sz val="12"/>
        <color indexed="8"/>
        <rFont val="Arial "/>
      </rPr>
      <t>(B. subtilis, B. amyloliquefaciens, B. pumilus</t>
    </r>
    <r>
      <rPr>
        <sz val="12"/>
        <color indexed="8"/>
        <rFont val="Arial "/>
      </rPr>
      <t>) ≥ 1 x 10^8 CFU/gr, Pediococcus acidilactici CNCM I-4622 (MA 18/5M) ≥ 1 x 10^9 CFU/gr. Aluminosilicate 15 mg, Calcium carbonate qs 1 gr</t>
    </r>
  </si>
  <si>
    <r>
      <rPr>
        <i/>
        <sz val="12"/>
        <color indexed="8"/>
        <rFont val="Arial "/>
      </rPr>
      <t xml:space="preserve">Bacillus </t>
    </r>
    <r>
      <rPr>
        <sz val="12"/>
        <color indexed="8"/>
        <rFont val="Arial "/>
      </rPr>
      <t>spp</t>
    </r>
    <r>
      <rPr>
        <i/>
        <sz val="12"/>
        <color indexed="8"/>
        <rFont val="Arial "/>
      </rPr>
      <t xml:space="preserve"> minimal </t>
    </r>
    <r>
      <rPr>
        <sz val="12"/>
        <color indexed="8"/>
        <rFont val="Arial "/>
      </rPr>
      <t>5x10^8 CFU/gr, Enzim Protease 50 g/kg, Enzim Amilase 40 g/kg, Maltodextrin 810 g/kg</t>
    </r>
  </si>
  <si>
    <r>
      <t>SAN-O2</t>
    </r>
    <r>
      <rPr>
        <vertAlign val="superscript"/>
        <sz val="12"/>
        <color indexed="8"/>
        <rFont val="Arial "/>
      </rPr>
      <t>®</t>
    </r>
    <r>
      <rPr>
        <sz val="12"/>
        <color indexed="8"/>
        <rFont val="Arial "/>
      </rPr>
      <t xml:space="preserve"> AQUATIC </t>
    </r>
  </si>
  <si>
    <r>
      <t>IQ REAL</t>
    </r>
    <r>
      <rPr>
        <vertAlign val="superscript"/>
        <sz val="12"/>
        <color indexed="8"/>
        <rFont val="Arial "/>
      </rPr>
      <t>TM</t>
    </r>
    <r>
      <rPr>
        <sz val="12"/>
        <color indexed="8"/>
        <rFont val="Arial "/>
      </rPr>
      <t xml:space="preserve"> WSSV Quantitative System</t>
    </r>
  </si>
  <si>
    <r>
      <t>IQ REAL</t>
    </r>
    <r>
      <rPr>
        <vertAlign val="superscript"/>
        <sz val="12"/>
        <color indexed="8"/>
        <rFont val="Arial "/>
      </rPr>
      <t>TM</t>
    </r>
    <r>
      <rPr>
        <sz val="12"/>
        <color indexed="8"/>
        <rFont val="Arial "/>
      </rPr>
      <t xml:space="preserve"> IMNV Quantitative System</t>
    </r>
  </si>
  <si>
    <r>
      <t>IQ2000</t>
    </r>
    <r>
      <rPr>
        <vertAlign val="superscript"/>
        <sz val="12"/>
        <color indexed="8"/>
        <rFont val="Arial "/>
      </rPr>
      <t xml:space="preserve">TM  </t>
    </r>
    <r>
      <rPr>
        <sz val="12"/>
        <color indexed="8"/>
        <rFont val="Arial "/>
      </rPr>
      <t xml:space="preserve">YHV/GAV Detection and Typing System </t>
    </r>
  </si>
  <si>
    <r>
      <t>IQ2000</t>
    </r>
    <r>
      <rPr>
        <vertAlign val="superscript"/>
        <sz val="12"/>
        <color indexed="8"/>
        <rFont val="Arial "/>
      </rPr>
      <t xml:space="preserve">TM   </t>
    </r>
    <r>
      <rPr>
        <sz val="12"/>
        <color indexed="8"/>
        <rFont val="Arial "/>
      </rPr>
      <t>IMNV Detection and Prevention System</t>
    </r>
  </si>
  <si>
    <r>
      <t>IQ2000</t>
    </r>
    <r>
      <rPr>
        <vertAlign val="superscript"/>
        <sz val="12"/>
        <color indexed="8"/>
        <rFont val="Arial "/>
      </rPr>
      <t xml:space="preserve">TM  </t>
    </r>
    <r>
      <rPr>
        <sz val="12"/>
        <color indexed="8"/>
        <rFont val="Arial "/>
      </rPr>
      <t>MBV Detection and Prevention System</t>
    </r>
  </si>
  <si>
    <r>
      <t>IQ2000</t>
    </r>
    <r>
      <rPr>
        <vertAlign val="superscript"/>
        <sz val="12"/>
        <color indexed="8"/>
        <rFont val="Arial "/>
      </rPr>
      <t xml:space="preserve">TM  </t>
    </r>
    <r>
      <rPr>
        <sz val="12"/>
        <color indexed="8"/>
        <rFont val="Arial "/>
      </rPr>
      <t>HPV Detection and Prevention System</t>
    </r>
  </si>
  <si>
    <r>
      <t>IQ2000</t>
    </r>
    <r>
      <rPr>
        <vertAlign val="superscript"/>
        <sz val="12"/>
        <color indexed="8"/>
        <rFont val="Arial "/>
      </rPr>
      <t xml:space="preserve">TM  </t>
    </r>
    <r>
      <rPr>
        <sz val="12"/>
        <color indexed="8"/>
        <rFont val="Arial "/>
      </rPr>
      <t>NHPB Detection and Prevention System</t>
    </r>
  </si>
  <si>
    <r>
      <t>IQ2000</t>
    </r>
    <r>
      <rPr>
        <vertAlign val="superscript"/>
        <sz val="12"/>
        <color indexed="8"/>
        <rFont val="Arial "/>
      </rPr>
      <t xml:space="preserve">TM  </t>
    </r>
    <r>
      <rPr>
        <sz val="12"/>
        <color indexed="8"/>
        <rFont val="Arial "/>
      </rPr>
      <t>KHV Detection and Prevention System</t>
    </r>
  </si>
  <si>
    <r>
      <t>IQ2000</t>
    </r>
    <r>
      <rPr>
        <vertAlign val="superscript"/>
        <sz val="12"/>
        <color indexed="8"/>
        <rFont val="Arial "/>
      </rPr>
      <t>TM</t>
    </r>
    <r>
      <rPr>
        <sz val="12"/>
        <color indexed="8"/>
        <rFont val="Arial "/>
      </rPr>
      <t xml:space="preserve"> MrNV Detection &amp; Prevention System</t>
    </r>
  </si>
  <si>
    <r>
      <t>IQ2000</t>
    </r>
    <r>
      <rPr>
        <vertAlign val="superscript"/>
        <sz val="12"/>
        <color indexed="8"/>
        <rFont val="Arial "/>
      </rPr>
      <t>TM</t>
    </r>
    <r>
      <rPr>
        <sz val="12"/>
        <color indexed="8"/>
        <rFont val="Arial "/>
      </rPr>
      <t xml:space="preserve"> PvNV Detection &amp; Prevention System</t>
    </r>
  </si>
  <si>
    <r>
      <t>BOLIFOR</t>
    </r>
    <r>
      <rPr>
        <vertAlign val="superscript"/>
        <sz val="12"/>
        <color indexed="8"/>
        <rFont val="Arial "/>
      </rPr>
      <t>®</t>
    </r>
    <r>
      <rPr>
        <sz val="12"/>
        <color indexed="8"/>
        <rFont val="Arial "/>
      </rPr>
      <t xml:space="preserve"> AQUA</t>
    </r>
  </si>
  <si>
    <r>
      <t>Barox</t>
    </r>
    <r>
      <rPr>
        <vertAlign val="superscript"/>
        <sz val="12"/>
        <color indexed="8"/>
        <rFont val="Arial "/>
      </rPr>
      <t>TM</t>
    </r>
    <r>
      <rPr>
        <sz val="12"/>
        <color indexed="8"/>
        <rFont val="Arial "/>
      </rPr>
      <t xml:space="preserve"> Liquid</t>
    </r>
  </si>
  <si>
    <r>
      <t>KEM WET</t>
    </r>
    <r>
      <rPr>
        <vertAlign val="superscript"/>
        <sz val="12"/>
        <color indexed="8"/>
        <rFont val="Arial "/>
      </rPr>
      <t>TM</t>
    </r>
    <r>
      <rPr>
        <sz val="12"/>
        <color indexed="8"/>
        <rFont val="Arial "/>
      </rPr>
      <t xml:space="preserve"> LR Liquid</t>
    </r>
  </si>
  <si>
    <r>
      <t>LYSOFORTE</t>
    </r>
    <r>
      <rPr>
        <vertAlign val="superscript"/>
        <sz val="12"/>
        <color indexed="8"/>
        <rFont val="Arial "/>
      </rPr>
      <t xml:space="preserve">TM </t>
    </r>
    <r>
      <rPr>
        <sz val="12"/>
        <color indexed="8"/>
        <rFont val="Arial "/>
      </rPr>
      <t>ANA Dry</t>
    </r>
  </si>
  <si>
    <r>
      <t>Probiobac</t>
    </r>
    <r>
      <rPr>
        <vertAlign val="superscript"/>
        <sz val="12"/>
        <color indexed="8"/>
        <rFont val="Arial "/>
      </rPr>
      <t xml:space="preserve"> ®</t>
    </r>
    <r>
      <rPr>
        <sz val="12"/>
        <color indexed="8"/>
        <rFont val="Arial "/>
      </rPr>
      <t>Aquatic</t>
    </r>
  </si>
  <si>
    <r>
      <t>Vitaral</t>
    </r>
    <r>
      <rPr>
        <vertAlign val="superscript"/>
        <sz val="12"/>
        <color indexed="8"/>
        <rFont val="Arial "/>
      </rPr>
      <t xml:space="preserve"> ® </t>
    </r>
    <r>
      <rPr>
        <sz val="12"/>
        <color indexed="8"/>
        <rFont val="Arial "/>
      </rPr>
      <t>Aquatic</t>
    </r>
  </si>
  <si>
    <r>
      <t>Myco CURB</t>
    </r>
    <r>
      <rPr>
        <vertAlign val="superscript"/>
        <sz val="12"/>
        <color indexed="8"/>
        <rFont val="Arial "/>
      </rPr>
      <t xml:space="preserve">TM </t>
    </r>
    <r>
      <rPr>
        <sz val="12"/>
        <color indexed="8"/>
        <rFont val="Arial "/>
      </rPr>
      <t>AW Liquid</t>
    </r>
  </si>
  <si>
    <r>
      <rPr>
        <i/>
        <sz val="12"/>
        <color indexed="8"/>
        <rFont val="Arial "/>
      </rPr>
      <t xml:space="preserve">- Azotobacter </t>
    </r>
    <r>
      <rPr>
        <sz val="12"/>
        <color indexed="8"/>
        <rFont val="Arial "/>
      </rPr>
      <t>sp.;
- Lactobacillus sp.;
-  Pseudomonas sp.</t>
    </r>
  </si>
  <si>
    <r>
      <t>O</t>
    </r>
    <r>
      <rPr>
        <vertAlign val="subscript"/>
        <sz val="12"/>
        <color indexed="8"/>
        <rFont val="Arial "/>
      </rPr>
      <t>2</t>
    </r>
    <r>
      <rPr>
        <sz val="12"/>
        <color indexed="8"/>
        <rFont val="Arial "/>
      </rPr>
      <t xml:space="preserve"> Max</t>
    </r>
  </si>
  <si>
    <r>
      <t>AQUAVAC</t>
    </r>
    <r>
      <rPr>
        <vertAlign val="superscript"/>
        <sz val="12"/>
        <color indexed="8"/>
        <rFont val="Arial "/>
      </rPr>
      <t>TM</t>
    </r>
    <r>
      <rPr>
        <sz val="12"/>
        <color indexed="8"/>
        <rFont val="Arial "/>
      </rPr>
      <t xml:space="preserve"> GARVETIL</t>
    </r>
  </si>
  <si>
    <r>
      <t>Aquavac</t>
    </r>
    <r>
      <rPr>
        <vertAlign val="superscript"/>
        <sz val="12"/>
        <color indexed="8"/>
        <rFont val="Arial "/>
      </rPr>
      <t>TM</t>
    </r>
    <r>
      <rPr>
        <sz val="12"/>
        <color indexed="8"/>
        <rFont val="Arial "/>
      </rPr>
      <t xml:space="preserve"> Garvetil Oral</t>
    </r>
  </si>
  <si>
    <r>
      <t>STRONER</t>
    </r>
    <r>
      <rPr>
        <vertAlign val="superscript"/>
        <sz val="12"/>
        <color indexed="8"/>
        <rFont val="Arial "/>
      </rPr>
      <t>®</t>
    </r>
    <r>
      <rPr>
        <sz val="12"/>
        <color indexed="8"/>
        <rFont val="Arial "/>
      </rPr>
      <t xml:space="preserve"> </t>
    </r>
  </si>
  <si>
    <t>- Merupakan sediaan premiks/feed additive berbentuk serpihan untuk tahap Mysis - PL 15 dan larva ikan.
Keterangan lain:
- Simpan ditempat yang sejuk dan kering;
- Digunakan selama 1 bulan setelah kemasan dibuka</t>
  </si>
  <si>
    <r>
      <t>FANTAI GROMATE-S</t>
    </r>
    <r>
      <rPr>
        <vertAlign val="superscript"/>
        <sz val="12"/>
        <color indexed="8"/>
        <rFont val="Arial "/>
      </rPr>
      <t>®</t>
    </r>
  </si>
  <si>
    <t>- Meningkatkan pertumbuhan dan menjaga stamina tubuh serta  melindungi udang terhadap serangan stress.
Keterangan lain:
-Simpan ditempat yang sejuk dan kering</t>
  </si>
  <si>
    <t>- Menurunkan FCR;
- Mempercepat pertumbuhan ikan dan udang;
- 'Immunostimulan (meningkatkan kekebalan tubuh) ikan dan udang;
Keterangan lain:
Simpan ditempat yang sejuk dan kering</t>
  </si>
  <si>
    <t>- Merupakan pakan (premiks/feed addtive) cair hatchery untuk tahap Zoea 1 s/d Mysis 1
Keterangan lain:
- Harus disimpan pada ruangan ber-AC,kering dan tidak terkena sinar matahari langsung;
- Apabila kemasan sudah dibuka, dianjurkan untuk menggunakan produk dalam jangka waktu 1 bulan;
- Tidak dianjurkan disimpan pada suhu 40° C</t>
  </si>
  <si>
    <t>Merupakan pakan (premiks/feed addtive) cair hatchery untuk tahap Mysis 2 S/D Post Larva (PL) 3.
Keterangan lain:
- Harus disimpan pada ruangan ber-AC,kering dan tidak terkena sinar matahari langsung;
'Apabila kemasan sudah dibuka, dianjurkan untuk menggunakan produk dalam jangka waktu 1 bulan;
- Tidak dianjurkan disimpan pada suhu 40° C</t>
  </si>
  <si>
    <t>Merupakan pakan (premiks/feed addtive) cair hatchery untuk  tahap Post Larva (PL) 4 s/d PL 12
'Keterangan lain:
'Harus disimpan pada ruangan ber-AC,kering dan tidak terkena sinar matahari langsung;
- Apabila kemasan sudah dibuka, dianjurkan untuk menggunakan produk dalam jangka waktu 1 bulan;
- Tidak dianjurkan disimpan pada suhu 40° C</t>
  </si>
  <si>
    <r>
      <t xml:space="preserve">GONAZON </t>
    </r>
    <r>
      <rPr>
        <vertAlign val="superscript"/>
        <sz val="12"/>
        <color indexed="8"/>
        <rFont val="Arial "/>
      </rPr>
      <t>TM</t>
    </r>
  </si>
  <si>
    <t>Induksi dan sinkronisasi ovulasi untuk merangsang produksi telur &amp; anak ikan.
'Keterangan lain:
- Jangan memberikan Gonazon TM sebelum kira-kira 10% populasi  seperindukan mengalami ovulasi secara alami;
- Jangan dicampur dengan produk obat-obatan yang lain;
- Sebaiknya pergunakan sarung tangan saat mencampur produk dg  pelarut (Hindari tersuntik sendiri)</t>
  </si>
  <si>
    <r>
      <t>PondPlus</t>
    </r>
    <r>
      <rPr>
        <vertAlign val="superscript"/>
        <sz val="12"/>
        <color indexed="8"/>
        <rFont val="Arial "/>
      </rPr>
      <t>®</t>
    </r>
  </si>
  <si>
    <r>
      <t xml:space="preserve">- Untuk sanitasi rutin atau sewaktu-waktu ada wabah penyakit pada lingkungan aquatic;
- Wabah penyakit pada lingkungan aquatik;
</t>
    </r>
    <r>
      <rPr>
        <b/>
        <sz val="12"/>
        <color indexed="8"/>
        <rFont val="Arial "/>
      </rPr>
      <t>Keterangan:</t>
    </r>
    <r>
      <rPr>
        <sz val="12"/>
        <color indexed="8"/>
        <rFont val="Arial "/>
      </rPr>
      <t xml:space="preserve">
- Harus digunakan pada tempat yang berventilasi baik;
- Operator harus menggunakan sarung tangan dan pakaian pelindung lain, karena padakonsentrasi 0,2 ppm sudah dapat menyebabkan iritasi selaput lendir</t>
    </r>
  </si>
  <si>
    <t>STATUS SERTIFIKAT</t>
  </si>
  <si>
    <t>Ruko Tomang Tol Blok A2 No.17 - 18 Jl. Agave Raya, Kedoya Selatan, Kebun Jeruk, Kota Jakarta Barat, Provinsi DKI Jakarta, Telp/Fax: (021) 5816834/ 58302925</t>
  </si>
  <si>
    <t>MIN AQA FSH 1.0 C INA</t>
  </si>
  <si>
    <t>MIN AQA FRS 1.0</t>
  </si>
  <si>
    <t>Alkalis</t>
  </si>
  <si>
    <t>Rovimix Hy-D 1,25%</t>
  </si>
  <si>
    <t>Aqua-Clean</t>
  </si>
  <si>
    <t>Sanivir S Powder</t>
  </si>
  <si>
    <t>Bactozyme</t>
  </si>
  <si>
    <t>Vitamin Premix for Shrimp Feed (PS)</t>
  </si>
  <si>
    <t>KKP RI D 2211652 PBS</t>
  </si>
  <si>
    <t>KKP RI D 2211653 PBS</t>
  </si>
  <si>
    <t>KKP RI D 2211654 PBS</t>
  </si>
  <si>
    <t>KKP RI D 2211655 PBS</t>
  </si>
  <si>
    <t>KKP RI I 2211656 PBS</t>
  </si>
  <si>
    <t>KKP RI D 2211657 FTC</t>
  </si>
  <si>
    <t>KKP RI I 2211658 FTS</t>
  </si>
  <si>
    <t>KKP RI I 2211659 PbBS</t>
  </si>
  <si>
    <t>KKP RI I 2211660 PBS</t>
  </si>
  <si>
    <t>KKP RI I 2211661 PBS</t>
  </si>
  <si>
    <t>KKP RI I 2211662 PBS</t>
  </si>
  <si>
    <t>Iron 30.000 mg/kg, Copper 5.000 mg/kg, Zinc 120.000 mg/kg, Manganese 25.000 mg/kg, Selenium 250 mg/kg, Iodine 1.000 mg/kg, Calcium carbonate ad 1 kg</t>
  </si>
  <si>
    <t>Iron 90.000 mg/kg, Copper 20.000 mg/kg, Zinc 80.000 mg/kg, Manganese 80.000 mg/kg, Selenium 300 mg/kg, Iodine 1.500 mg/kg, Cobalt 240 mg/kg, Calcium carbonate ad 1 kg</t>
  </si>
  <si>
    <t>Iron 40.000 mg/kg, Copper 5.000 mg/kg, Zinc 100.000 mg/kg, Manganese 20.000 mg/kg, Selenium 200 mg/kg, Iodine 2.000 mg/kg, Cobalt 100 mg/kg, Calcium carbonate ad 1 kg</t>
  </si>
  <si>
    <t>Menstabilkan pH air</t>
  </si>
  <si>
    <t>25-Hydroxy-Vitamin D3 12,5 mg/g, Silicon dioxide 10 mg/g, Modified food starch 677,5 mg/g, Coconut oil 50 mg/g, Sodium ascorbate 25 mg/g, Butylated Hydroxytoluene (BHT) 75 mg/g, Maltodextrin 150 mg/g</t>
  </si>
  <si>
    <t>Disinfektan untuk budidaya perikanan</t>
  </si>
  <si>
    <t>Bacillus subtilis (BSN4) min. 1,18X10^9 CFU/g, CaCO3 hingga 1 kg</t>
  </si>
  <si>
    <t>Vitamin A 3.800.000 IU/kg, Vitamin E 17.500 mg/kg, Vitamin B1 3.234 mg/kg, Vitamin B2 3.600 mg/kg, Vitamin B6 3.960 mg/kg, Niacin 13.320 mg/kg, Pantothenic acid 4.606 mg/kg, Calcium carbonate hingga 1 kg</t>
  </si>
  <si>
    <t>Hydrolyzed yeast 600 g/kg, Corn distillers dried grains with solubles 400 g/kg (Analisa terjamin: Protein kasar min. 28%)</t>
  </si>
  <si>
    <t>Suplemen pakan untuk ikan dan udang</t>
  </si>
  <si>
    <t>Hydrolyzed yeast 900 g/kg, Brewers dried yeast 100 g/kg (Analisa terjamin: Protein kasar min. 28%)</t>
  </si>
  <si>
    <t xml:space="preserve">PT. Biotek Saranatama </t>
  </si>
  <si>
    <t>PT. Longmenindo Nusantara</t>
  </si>
  <si>
    <t>Kantor:
PT. DSM Nutritional Products Manufacturing Indonesia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</si>
  <si>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18 Office Park Tower A, Unit J, 3rd Floor, Jl. Letjen TB Simatupang Kav.18, Kel. Kebagusan, Kec. Pasar Minggu, Kota Jakarta Selatan, Provinsi DKI Jakarta12520. Telp: (021) 22708402</t>
  </si>
  <si>
    <t>Kantor: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</si>
  <si>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Kantor: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</si>
  <si>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Kantor:
18 Office Park - Tower A 3rd Floor,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</si>
  <si>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Pergudangan Sentra Kosambi Blok B No. 11, Rt.002 Rw.018, Desa Kosambi Timur, Kecamatan Kosambi, Kabupaten Tangerang, Provinsi Banten</t>
  </si>
  <si>
    <t>Jl. Bekasi Timur IV No.9, Kel. Cipinang Besar Utara, Kec. Jatinegara, Kota Jakarta Timur, Provinsi DKI Jakarta, Telp/Fax: (021) 85900961</t>
  </si>
  <si>
    <t>The Suites Tower Lt.11 Suite 05, Jalan Boulevard Pantai Indah Kapuk No.1 Kav. OFS, Kel. Kamal Muara, Kec. Penjaringan, Kota Jakarta Utara, Provinsi DKI Jakarta, Telp/Fax: (021) 5882250/ 5882249</t>
  </si>
  <si>
    <t>18 Office Park, Lt.25, Unit B2 dan C, Jl. TB Simatupang No.18, Kel. Kebagusan, Kec. Pasar Minggu, Kota Jakarta Selatan, Provinsi DKI Jakarta-12520, Telp. 021-22783555)</t>
  </si>
  <si>
    <t>Rukan Botanical Junction Blok I9 No.1-2, Jl. Raya Joglo, Kel. Joglo, Kec. Kembangan, Kota Jakarta Barat, Provinsi DKI Jakarta-11640, Telp. 021-58902900)
Produsen asal:
Soma Inc.24, Hanbul-ro, 69 Beon-gil, Eumsong-eup, Eumseong-gun, Chungcheongbuk-do, 27698, Republic of Korea, Telp. +82438780591</t>
  </si>
  <si>
    <t>Rukan Botanical Junction Blok I9 No.1-2, Jl. Raya Joglo, Kel. Joglo, Kec. Kembangan, Kota Jakarta Barat, Provinsi DKI Jakarta-11640, Telp. 021-58902900</t>
  </si>
  <si>
    <t>KKP RI D 221103-P2 PbBC</t>
  </si>
  <si>
    <t>Bacillus subtilis (BABC-1) min. 1 X10^6 CFU/mL, Glucose 50 gr/L, Prelac 100 gr/L, NaCl 30 gr/L, Molase 100 gr/L, Skim milk 80gr/L, Glycine 80 gr/L, Yeast extract 1 gr/L, Air hingga 1 L</t>
  </si>
  <si>
    <t>Kawasan Industri Modern III Blok A9-A10 Cikande, Serang, Provinsi Banten, Telp/Fax (0254) 402486-7/ (0254) 402491</t>
  </si>
  <si>
    <t xml:space="preserve">Ruko Prominence Blok 38E No.7, Jl. Jalur Sutera Boulevard, Kel. Panunggangan Timur, Kec. Pinang, Kota Tangerang, Provinsi Banten                       </t>
  </si>
  <si>
    <t>KKP RI I 2211023 - P2 FTS</t>
  </si>
  <si>
    <t>KKP RI I 2211027-P2 PBS</t>
  </si>
  <si>
    <t>Vitamin C 40.000 mg/kg, Vitamin B1 4.600 mg/kg, Vitamin B6 4.100 mg/kg, Nicotinic acid 14.800 mg/kg, Choline 34.800 mg/kg, Selenium 18 mg/kg, Lysine 80.340 mg/kg, Soy flour dan Brewer yeast hingga 1 kg</t>
  </si>
  <si>
    <t>Potassium monopersulfate 607,9 g/kg, Sodium chloride 172,1 g/kg, Sulfamic acid 60 g/kg, Sodium dodecyl dan Benzene sulfonate 80g/kg, sodium hexametaphosphate 80 g/kg</t>
  </si>
  <si>
    <t>18 Office Park, Lt.25, Unit B2 dan C, Jl. TB Simatupang No.18, Kel. Kebagusan, Kec. Pasar Minggu, Kota Jakarta Selatan, Provinsi DKI Jakarta-12520, Telp. 021-22783555</t>
  </si>
  <si>
    <t>Pentapotassium bis (peroxymonosulphate) bis sulphate atau Potassium monopersulphate 53,5 g/kg, Sulphamidic acid 1 g/kg, Sodium dodecylbenzenesulfonate g/kg, Sodium hydrogencarbonate hingga 1 kg</t>
  </si>
  <si>
    <t>Suplemen asam amino esensial, protein, vitamin dan mineral untuk PL (post larva) udang dan benih ikan</t>
  </si>
  <si>
    <t>PT. Emvi Indonesia Total</t>
  </si>
  <si>
    <t>PT. Biotek Saranatama  Total</t>
  </si>
  <si>
    <t>PT. Longmenindo Nusantara Total</t>
  </si>
  <si>
    <t>Total</t>
  </si>
  <si>
    <t>Count of JENIS SEDIAAN</t>
  </si>
  <si>
    <t>Count of MASA BERLAKU</t>
  </si>
  <si>
    <t>Bali Total</t>
  </si>
  <si>
    <t>Banten Total</t>
  </si>
  <si>
    <t>DKI Jakarta Total</t>
  </si>
  <si>
    <t>Jawa Barat Total</t>
  </si>
  <si>
    <t>Jawa Tengah Total</t>
  </si>
  <si>
    <t>Jawa Timur Total</t>
  </si>
  <si>
    <t>Kalimantan Timur Total</t>
  </si>
  <si>
    <t>Lampung Total</t>
  </si>
  <si>
    <t>Sulawsi Selatan Total</t>
  </si>
  <si>
    <t>Sacharomyces cereviseae</t>
  </si>
  <si>
    <t>Paracoccus pantotrophus, Bacillus megaterium</t>
  </si>
  <si>
    <t>DKP RI I 0711081 PbBS</t>
  </si>
  <si>
    <t>Hydrogen peroxide 499 g/L (setara 499 g/kg), Perak Nitrat 0,66 g/L (setara 0,66 g/kg), Air hingga 1 L (setara 1 kg)</t>
  </si>
  <si>
    <t>Sebagai suplemen pakan untuk ikan omnivora</t>
  </si>
  <si>
    <t>Membantu meningkatkan kekebalan tubuh dan pertumbuhan ikan / udang, juga meningkatkan konversi pakan</t>
  </si>
  <si>
    <t>- Menyediakan ruangan dan lingkungan yang sesuai untuk pertumbuhan bakteri nitrifikasi terutama Nitrosomonas spp dan Nitrobacter spp'
- Meningkatkan efisiensi penguraian limbah nitrogen di dalam kolom air dan tanah dasar kolam
- Meningkatkan produktifitas dengan menambah daya dukung kolam;
- Menciptakan lingkungan yang sehat dan kesetimbangan alami di ekosistem kolam</t>
  </si>
  <si>
    <r>
      <t xml:space="preserve">Feed </t>
    </r>
    <r>
      <rPr>
        <i/>
        <sz val="12"/>
        <color indexed="8"/>
        <rFont val="Arial "/>
      </rPr>
      <t xml:space="preserve">supplement </t>
    </r>
    <r>
      <rPr>
        <sz val="12"/>
        <color indexed="8"/>
        <rFont val="Arial "/>
      </rPr>
      <t>untuk ikan air tawar</t>
    </r>
  </si>
  <si>
    <r>
      <t>Bio-Mos</t>
    </r>
    <r>
      <rPr>
        <vertAlign val="superscript"/>
        <sz val="12"/>
        <color indexed="8"/>
        <rFont val="Arial "/>
      </rPr>
      <t>TM</t>
    </r>
    <r>
      <rPr>
        <sz val="12"/>
        <color indexed="8"/>
        <rFont val="Arial "/>
      </rPr>
      <t xml:space="preserve"> Aq</t>
    </r>
  </si>
  <si>
    <r>
      <t>Actigen</t>
    </r>
    <r>
      <rPr>
        <vertAlign val="superscript"/>
        <sz val="12"/>
        <color indexed="8"/>
        <rFont val="Arial "/>
      </rPr>
      <t>TM</t>
    </r>
    <r>
      <rPr>
        <sz val="12"/>
        <color indexed="8"/>
        <rFont val="Arial "/>
      </rPr>
      <t xml:space="preserve"> Aqua</t>
    </r>
  </si>
  <si>
    <r>
      <t xml:space="preserve">- Top </t>
    </r>
    <r>
      <rPr>
        <i/>
        <sz val="12"/>
        <color indexed="8"/>
        <rFont val="Arial "/>
      </rPr>
      <t>dressing</t>
    </r>
    <r>
      <rPr>
        <sz val="12"/>
        <color indexed="8"/>
        <rFont val="Arial "/>
      </rPr>
      <t xml:space="preserve"> untuk pakan pembesaran udang;
- Meningkatkan </t>
    </r>
    <r>
      <rPr>
        <i/>
        <sz val="12"/>
        <color indexed="8"/>
        <rFont val="Arial "/>
      </rPr>
      <t>Survival Rate</t>
    </r>
    <r>
      <rPr>
        <sz val="12"/>
        <color indexed="8"/>
        <rFont val="Arial "/>
      </rPr>
      <t xml:space="preserve"> (SR);
- Menurunkan stres</t>
    </r>
  </si>
  <si>
    <t>Bentonite, Lantanum chloride</t>
  </si>
  <si>
    <t>Vitamin A, E, B1, B2, B6, B12, C, D3, K3, Ca-D-Pantothenate, Folic acid</t>
  </si>
  <si>
    <t>Saponfication marygold extract</t>
  </si>
  <si>
    <t>Inosine monophosphate</t>
  </si>
  <si>
    <t>Urea formaldehyde, propionate, formic acid</t>
  </si>
  <si>
    <t>Formic acid and its salt, formaldehyde</t>
  </si>
  <si>
    <t>Formic acid and its salt, Formaldehyde</t>
  </si>
  <si>
    <t>Nugen KHV PCR Detection Kit</t>
  </si>
  <si>
    <t>KKP RI D 2211105 - P2 BBC</t>
  </si>
  <si>
    <t xml:space="preserve">PCR Premix  1x konsentrasi, DNA Polymerase 2U/µl, KHV kontrol positif 10 ng/µL, Loading dye 6x konsentrasi, DNA size marker, Air grade PCR  
</t>
  </si>
  <si>
    <t>Untuk mendeteksi penyakit Koi Herpes Virus (KHV)</t>
  </si>
  <si>
    <t>VIT AQA FRS 2.0</t>
  </si>
  <si>
    <t>Ronozyme Multigrain</t>
  </si>
  <si>
    <t>Airnakul</t>
  </si>
  <si>
    <t>Lactonin V</t>
  </si>
  <si>
    <t>Actiminex</t>
  </si>
  <si>
    <t>Vitamin Premix for Fish Feed (PS)</t>
  </si>
  <si>
    <t>Agriniran Aquatic</t>
  </si>
  <si>
    <t>KKP RI D 2211671 HBS</t>
  </si>
  <si>
    <t>KKP RI D 2211663 PBS</t>
  </si>
  <si>
    <t>KKP RI D 2211664 PBS</t>
  </si>
  <si>
    <t>KKP RI D 2211665 PBS</t>
  </si>
  <si>
    <t>KKP RI I 2211666 PBC</t>
  </si>
  <si>
    <t>KKP RI D 2211667 PBS</t>
  </si>
  <si>
    <t>KKP RI I 2211668 PBS</t>
  </si>
  <si>
    <t>KKP RI I 2211669 PBS</t>
  </si>
  <si>
    <t>KKP RI I 2211670 PBS</t>
  </si>
  <si>
    <t xml:space="preserve">PT. Trouw Nutrition Indonesia
</t>
  </si>
  <si>
    <t>Kawasan Industri MM 2100 Jl. Selayar Blok A3-2, Desa Mekarwangi, Kel/Desa Mekarwangi, Kec. Cikarang Barat, Bekasi, Provinsi Jawa Barat 17845</t>
  </si>
  <si>
    <t xml:space="preserve">PT. DSM Nutritional Products Manufacturing Indonesia
</t>
  </si>
  <si>
    <t>18 Office Park Tower A, Unit J, 3rd Floor, Jl. Letjen TB Simatupang Kav.18, Kel. Kebagusan, Kec. Pasar Minggu, Kota Jakarta Selatan, Provinsi DKI Jakarta12520. Telp: (021) 22708402
Produsen Asal:
Novozyme A/s, Denmark
(Krogshoejvej 36 DK-2880 Bagsvaerd Denmark</t>
  </si>
  <si>
    <t>Jl. H. Lubis No. 31, Dusun Karang Indah, Desa/Kel. Karang Anyar, Kecamatan Jati Agung, Kab. Lampung Selatan, Provinsi Lampung 35365, Telp. 085279980777</t>
  </si>
  <si>
    <t>The Suites Tower Lt.11 Suite 05, Jalan Boulevard Pantai Indah Kapuk No.1 Kav. OFS, Kel. Kamal Muara, Kec. Penjaringan, Kota Jakarta Utara, Provinsi DKI Jakarta, Telp/Fax: (021) 5882250/ 5882249
Produsen Asal:
Premixstar Biotechnology Co., Ltd
(No.106, Ln.800, Zhongshan S.Rd., Yangmei Dist., Taouyuan City 326, Taiwan (R.O.C)</t>
  </si>
  <si>
    <t xml:space="preserve">PT. Agrinusa Jaya Sentosa
</t>
  </si>
  <si>
    <t>Alamat Kantor:
(Jl. Raya Panjang, Komp. Kedoya Elok Plaza Blok DA-17, rt.019/004, Kedoya Selatan, Kebun Jeruk, Kota Jakarta Barat, Provinsi DKI Jakarta.
Alamat Pabrik:
Komplek Industri Wahyu Sejahtera, Blok E-3, Kp. Tegal, Rt.20 Rw.06, Desa Kembang Kuning, Klapanunggal, Kabupaten Bogor, Provinsi Jawa Barat 16710</t>
  </si>
  <si>
    <t>Obat Bebas
(OB)</t>
  </si>
  <si>
    <t xml:space="preserve">Vitamin A 3.750.000 IU/kg, Vitamin D3 750.000 IU/kg, Vitamin E 30.000 mg/kg, Vitamin K3 1.000 mg/kg, Vitamin B1 2.500 mg/kg, Vitamin B2 3.200 mg/kg, Vitamin B6 2.500 mg/kg, Vitamin B12 10.000 mcg/kg, Niacin 12.500 mg/kg, Ca-D-Pantothenate 12.250 mg/kg, Biotin 30.000 mcg/kg, Folic acid 460 mg/kg, Vitamin C 100.000 mg/kg, Inositol 50.000 mg/kg, Antioxidant 500 mg/kg, Calcium carbonate ad 1 kg  </t>
  </si>
  <si>
    <t xml:space="preserve">Vitamin A 7.000.000 IU/kg, Vitamin D3 1.800.000 IU/kg, Vitamin E 150.000 IU/kg, Vitamin K3 10.000 mg/kg, Vitamin B1 25.000 mg/kg, Vitamin B2 15.000 mg/kg, Vitamin B6 25.000 mg/kg, Vitamin B12 20.000 mcg/kg, Niacinamide 90.000 mg/kg, Pantothenic acid 50.000 mg/kg, Biotin 500.000 mcg/kg, Folic acid 5.000 mg/kg, Inositol 50.000 mg/kg, Calcium carbonate ad 1 kg  </t>
  </si>
  <si>
    <t xml:space="preserve">Vitamin A 3.000.000 IU/kg, Vitamin D3 750.000 IU/kg, Vitamin E 60.000 IU/kg, Vitamin K3 2.500 mg/kg, Vitamin B1 5.000 mg/kg, Vitamin B2 7.500 mg/kg, Vitamin B6 7.500 mg/kg, Vitamin B12 10.000 mcg/kg, Niacinamide 40.000 mg/kg, Pantothenic acid 25.000 mg/kg, Biotin 150.000 mcg/kg, Folic acid 2.000 mg/kg, Inositol 50.000 mg/kg, Calcium carbonate ad 1 kg  </t>
  </si>
  <si>
    <t>Mixture rice and bran minerals</t>
  </si>
  <si>
    <t>Enzim komplek dari Trichoderma reesei QM6a 4g/100 ml (Jumlah hasil fermentasi: Xylanase (endo-1,4-) (*), terdiri dari: Endo-1,4-β-glucanase (cellulase) min. 800 U/mL, Endo-1,3 (4)-β-glucanase (β-glucanase) min. 700 U/mL , Endo-1,4-β-xylanase (xylanase) min. 2.700 U/mL), Sorbitol 40 g/100ml, Pottasium sorbate 0,05 g/100 ml, air sampai dengan 100 ml</t>
  </si>
  <si>
    <t>Kalsium karbonat 999,9 g/kg, Briliant Blue 0,1 g/kg</t>
  </si>
  <si>
    <t>- Membantu proses moulting, membantu;
- Meningkatkan pertumbuhan udang</t>
  </si>
  <si>
    <t>Vitamin E 10.000 mg/kg, Calcium 302.400 mg/kg</t>
  </si>
  <si>
    <t>Suplementasi vitamin E dan Calcium pada pakan ikan dan udang</t>
  </si>
  <si>
    <t>Calcium 176,94 g/kg, Phosphorus 39,16 g/kg, Potassium 36,84 g/kg, Magnesium 14,46 g/kg, Zinc 9,04 g/kg, Ferrous 3,17 g/kg, Manganese 2,19 g/kg, Copper 3,55 g/kg</t>
  </si>
  <si>
    <t>Suplementasi mineral pada pakan udang</t>
  </si>
  <si>
    <t xml:space="preserve">Vitamin A 4.500.000 IU/kg, Vitamin E 28.000 g/kg, Vitamin B1 5.880 g/kg, Vitamin B2 4.800 g/kg, Vitamin B6 5.940 g/kg, Niacin 21. 560 g/kg, Pantothenic acid 12.740 g/kg, Calcium carbonate   </t>
  </si>
  <si>
    <t>Suplementasi vitamin pada pakan ikan</t>
  </si>
  <si>
    <t>Phyllanthus niruri 500 g/kg, Calcium carbonate</t>
  </si>
  <si>
    <t>Sebagai herbal imunomodulator pada ikan dan udang.</t>
  </si>
  <si>
    <t>CV. Mulia Abadi Sentosa</t>
  </si>
  <si>
    <t>Jl. H. Lubis No. 31, Dusun Karang Indah, Desa/Kel. Karang Anyar, Kecamatan Jati Agung, Kab. Lampung Selatan, Provinsi Lampung 35365, Telp. 085279980777)</t>
  </si>
  <si>
    <t>PT. DSM Nutritional Products Manufacturing Indonesia
 Total</t>
  </si>
  <si>
    <t>PT. Grobest Indomakmur
 Total</t>
  </si>
  <si>
    <t>PT. Trouw Nutrition Indonesia
 Total</t>
  </si>
  <si>
    <t>PT. Agrinusa Jaya Sentosa
 Total</t>
  </si>
  <si>
    <t>Bicarbonate 535 g/kg, Calcium 60 g/kg, Zeolite ad 1 kg</t>
  </si>
  <si>
    <t>- Memperbaiki kualitas air;
- Meningkatkan pertumbuhan dan hasil produksi;
- Meningkatkan respon imun udang</t>
  </si>
  <si>
    <t>KKP RI I 2212223 - P2 PBS</t>
  </si>
  <si>
    <t xml:space="preserve">Sel-Plex 2000 AQ </t>
  </si>
  <si>
    <t>Sel-Plex 3000 AQ</t>
  </si>
  <si>
    <t>Aner C</t>
  </si>
  <si>
    <t xml:space="preserve">Mineral Premix for Fish Feed </t>
  </si>
  <si>
    <t>Vitamin Premix for Sea Fish Feed (PS)</t>
  </si>
  <si>
    <t>Gro-Amino</t>
  </si>
  <si>
    <t xml:space="preserve">L-Met 100 </t>
  </si>
  <si>
    <t>Syrena® Boost</t>
  </si>
  <si>
    <t xml:space="preserve">Germ Free NF </t>
  </si>
  <si>
    <t xml:space="preserve">ShrimpProtect RxReady WSSV Real-Time PCR Kit </t>
  </si>
  <si>
    <t>ShrimpProtect RxReady AHPND EMS Real-Time PCR Kit</t>
  </si>
  <si>
    <t>Bio-Trent Aquabest</t>
  </si>
  <si>
    <t xml:space="preserve">Digesta Pro </t>
  </si>
  <si>
    <t>PX AV3 C®</t>
  </si>
  <si>
    <t>KKP RI I 2212225 - P2 PBS</t>
  </si>
  <si>
    <t>KKP RI I 2212672 PBS</t>
  </si>
  <si>
    <t xml:space="preserve">KKP RI I 2212673 PBS </t>
  </si>
  <si>
    <t>KKP RI I 2212674 PBS</t>
  </si>
  <si>
    <t>KKP RI D 2212675 PBS</t>
  </si>
  <si>
    <t>KKP RI I 2212676 PBS</t>
  </si>
  <si>
    <t>KKP RI I 2212677 PBS</t>
  </si>
  <si>
    <t>KKP RI I 2212678 PBS</t>
  </si>
  <si>
    <t>KKP RI I 2212679 PBS</t>
  </si>
  <si>
    <t>KKP RI I 2212680 PBS</t>
  </si>
  <si>
    <t>KKP RI D 2212682 FTC</t>
  </si>
  <si>
    <t>KKP RI D 2212683 BBC</t>
  </si>
  <si>
    <t>KKP RI D 2212684 BBC</t>
  </si>
  <si>
    <t>KKP RI I 2212687 HBS</t>
  </si>
  <si>
    <t>Selenium yeast 800 g/kg, Kalsium karbonat 100 g/kg, Corn distillers dried grains with soluble 100 g/kg</t>
  </si>
  <si>
    <t>Selenium yeast 970 g/kg, Brewer dried yeast 30 g/kg</t>
  </si>
  <si>
    <t xml:space="preserve">L-Ascorbic acid-2-phosphate 350 g/kg, Calcium hydroxide 152,69 g/kg, Calcium chloride 44,79 g/kg, Sodium Trimetaphosphate 109,26 g/kg, EDTA 0,099 g/kg </t>
  </si>
  <si>
    <t>Feed additive pada ikan dan udang</t>
  </si>
  <si>
    <t>Vitamin A 6.000.000 IU/kg, Vitamin D3 1.200.000 IU/kg, Vitamin E 120.000 mg/kg, Vitamin B1 22.000 mg/kg, Vitamin B3 30.000 mg/kg, Vitamin B6 22.000 mg/kg, BHT 25 mg/kg, Calcium ad 1kg</t>
  </si>
  <si>
    <t>Ferrous 80,4 g/kg, Manganese 65,7 g/kg, Zinc 35,5 g/kg, Magnesium 24,1 g/kg, Copper 6,4 g/kg</t>
  </si>
  <si>
    <t>Suplementasi mineral untuk ikan</t>
  </si>
  <si>
    <t>Vitamin A 8.000.000 IU/kg, Vitamin E 35.000 mg/kg, Vitamin B1 7.840 mg/kg, Niacin 29.400 mg/kg, Calcium carbonate ad 1 kg</t>
  </si>
  <si>
    <t xml:space="preserve">Calcium lysine complex 700 g/kg, Calcium methionine complex 300 g/kg (Analisa terjamin: Protein kasar min. 420 g/kg, Calcium min. 70 g/kg, Kadar abu max. 400 g/kg) </t>
  </si>
  <si>
    <t>Feed additive untuk pakan ikan dan udang</t>
  </si>
  <si>
    <t>Bakteri Corynebacterium Glutamicum KCCM 80245, Raw sugar, Beet molase, Amonium asetat, Asam fosfat, Ekstrak ragi, Magnesium Sulfat, Nicotinamida, Mangan Sulfat, Potasium hydroxide (Analisa terjamin: L-Metionin min.99%, kadar air maks.2%)</t>
  </si>
  <si>
    <t>Sebagai feed additive dan sumber metionin pada ikan dan udang</t>
  </si>
  <si>
    <t>Poultry Keratin Hydrolyzate 310 g/kg, Sodium Hydroxide (NaOH) 100 g/kg, Hydrogen Chloride (HCl) 10 g/kg, Dihydrogen Oxide (H2O) 580 g/kg (Analisa terjamin: Dry matter ≥95%, Protein kasar 6,5-8%, Sodium Chloride 3,3%-4,8%, Asam amino bebas 77%-87%, Total asam amino 82%-93%, Nitrogen NTK 11,9%-13%)</t>
  </si>
  <si>
    <t>Sumber protein dan asam amino untuk meningkatkan pertumbuhan ikan dan udang;</t>
  </si>
  <si>
    <t>Serbuk kulit Quillaja 180 g/kg, Star anise oil 90 g/kg, Kalsium karbonat 650 g/kg, Silikon dioksida 80 g/kg</t>
  </si>
  <si>
    <t>Feed additive untuk ikan dan udang</t>
  </si>
  <si>
    <t>Tetramethylthionine chloride 4,5 g/L, Aquadest qs ad 1 L</t>
  </si>
  <si>
    <t>- Sebagai tindakan karantina ikan baru sebelum mencampur ikan kedalam aquarium/kolam;
- Desinfeksi akuarium/kolam;
- Pengobatan white spot, infeksi jamur, bakteri dan parasit lain</t>
  </si>
  <si>
    <t>1 vial RxReady WSSV Supermix 1,5 mL, 1 vial Nuuclease-Free water 500 µL, 1 vial WSSV positive control 100 µL</t>
  </si>
  <si>
    <t>Mendeteksi WSSV dan kontrol internal udang</t>
  </si>
  <si>
    <t>1 vial RxReady AHPND Supermix 1,5 mL, 1 vial Nuuclease-Free water 500 µL, 1 vial AHPND positive control 100 µL</t>
  </si>
  <si>
    <t>Mendeteksi gen Pir A dan Pir B dari Vibrio parahaemolyticus serta kontrol internal udang</t>
  </si>
  <si>
    <t>Bacillus subtilis ≥ 1x10^6 CFU/mL, Molase 17 ml/L, Cincang daging ikan tongkol 2 ml/L,  Cincang tulang ikan tongkol 1,4 ml/L, Ekstrak nenas 1 ml/L, Air ad 1 L</t>
  </si>
  <si>
    <t xml:space="preserve">Sebagai probiotik untuk bioremediasi dan meningkatkan sistem imun udang. </t>
  </si>
  <si>
    <t>Total bakteri Bacillus subtilis BABC-1 minimal  10^6 CFU/mL, Glucose 140 g/L, Agromalac 260 g/L, Skim milk 80 g/L, Glycine 80 g/L, Yeast extract 5 g/L, Air ad 1 L</t>
  </si>
  <si>
    <t>Meningkatkan daya cerna usus dan imunitas pada udang</t>
  </si>
  <si>
    <t>Plant tinctures (ginkgo biloba) 374,8 g/kg, Silicon dioxide 469 g/kg, Lithothamnium calcareum 147,2 g/kg, Calcium propionate 4 g/kg, Asam sitrat 3 g/kg, Garam 1 g/kg, Asam sorbat 1 g/kg (Analisa terjamin Total Polyphenol postif, Protein kasar &lt;1%)</t>
  </si>
  <si>
    <t>Sebagai obat herbal untuk antioksidan alami</t>
  </si>
  <si>
    <t>CV. Fenanza Putra Perkasa</t>
  </si>
  <si>
    <t>Jl. Suplier X No. 18, Desa Rancaekek Kencana, Kec. Rancaekek, Kab. Bandung, Provinsi Jawa Barat-40394</t>
  </si>
  <si>
    <t>PT. BEC Feeds Solution Indonesia</t>
  </si>
  <si>
    <t>Jl. Raya Batujajar No. 29, Cimareme, Kec. Ngamprah, Kab, Bandung Barat, Kota Bandung-Provinsi Jawa Barat), Telp: (022) 6866090</t>
  </si>
  <si>
    <t>Indonesia International Institute for Life Sciences, Jl. Pulomas Barat, Kav. 88, Kelurahan Kayu Putih, Kec. Pulogadung, Kota Jakarta Timur, Provinsi DKI Jakarta-13210)</t>
  </si>
  <si>
    <t>PT. Nusantara Butuh Diagnostik</t>
  </si>
  <si>
    <t>Parung Dengdek Rt.003 Rw.011, Desa Wanaherang, Kec. Gunung Putri, Kab. Bogor, Provinsi Jawa Barat-16965</t>
  </si>
  <si>
    <t>Kawasan Industri Modern III Blok A9 – A10, Jl. Raya Serang-Jakarta Km 68 , Cikande-Serang, Provinsi Banten 42186</t>
  </si>
  <si>
    <t>PT. BEC Feeds Solution Indonesia Total</t>
  </si>
  <si>
    <t>PT. Sehat Cerah Indonesia Total</t>
  </si>
  <si>
    <t>PT. Nusantara Butuh Diagnostik Total</t>
  </si>
  <si>
    <t>CV. Fenanza Putra Perkasa Total</t>
  </si>
  <si>
    <t>PT. Farma Sevaka Nusantara Total</t>
  </si>
  <si>
    <t>KKP RI D 2212685 PbBC</t>
  </si>
  <si>
    <t>KKP RI D 2212686 PbBC</t>
  </si>
  <si>
    <t>KKP RI I 2212681  PBS</t>
  </si>
  <si>
    <t>Vitamin B3 (Niacin) 110 mg/kg, Vitamin E 110 mg/kg, L-Lysine HCl 12.630 mg/kg, DL-Methionine 2.000 mg/kg, Fosfor 17.000 mg/kg, Manganese 50 mg/kg, Iron 130 mg/kg, Copper 9,2 mg/kg, Protein Soya 221.650 mg/kg, Yeast 110.000 mg/kg, Tepung beras, Tepung tapioka, Perasa, BHT</t>
  </si>
  <si>
    <t>PT. Cargill Trading Indonesia</t>
  </si>
  <si>
    <t>Wisma 46 Kota BNI Lantai 28 Suite 2801, Jl. Jend. Sudirman Kav. 1, Daerah Khusus Ibukota Jakarta, Telp. (021) 57891900/ (021) 5745757</t>
  </si>
  <si>
    <t xml:space="preserve">Saccharomyces cerevisiae, kulit kedelai, tetes tebu, gandum hitam </t>
  </si>
  <si>
    <t>L-Met Pro</t>
  </si>
  <si>
    <t>BECMix MHC-02 Shrimp</t>
  </si>
  <si>
    <t>Rovimix® B12 1% FG</t>
  </si>
  <si>
    <t>Fish Mineral Premix (DH-Px 0.25</t>
  </si>
  <si>
    <t>Sano CORAL</t>
  </si>
  <si>
    <t>Sano Ace Pro</t>
  </si>
  <si>
    <t>Aquacare 3D</t>
  </si>
  <si>
    <t>Aquacare Probiotic</t>
  </si>
  <si>
    <t xml:space="preserve">Bio-Molder </t>
  </si>
  <si>
    <t>Super Vib-Shield</t>
  </si>
  <si>
    <t>Aquavac Strep-4</t>
  </si>
  <si>
    <t>KKP RI I 2302688 PBS</t>
  </si>
  <si>
    <t>KKP RI D 2302689 PBS</t>
  </si>
  <si>
    <t>KKP RI I 2302690 PBS</t>
  </si>
  <si>
    <t>KKP RI D 2302691 PBS</t>
  </si>
  <si>
    <t>KKP RI I 2302692 PBC</t>
  </si>
  <si>
    <t>KKP RI I 2302694 FTS</t>
  </si>
  <si>
    <t>KKP RI I 2302695 PbBS</t>
  </si>
  <si>
    <t>KKP RI D 2302696 PbBC</t>
  </si>
  <si>
    <t>KKP RI D 2302697 PbBS</t>
  </si>
  <si>
    <t>KKP RI I 2302698 BKC</t>
  </si>
  <si>
    <t>L-Methionine min. 90% (900 g/kg), Kadar air max.1,5% (15 g/kg)</t>
  </si>
  <si>
    <t>Feed additive dan sumber metionin untuk ikan dan udang</t>
  </si>
  <si>
    <t>Cobalt 120 mg/kg, Copper 10.000 mg/kg, Iodine 400 mg/kg, Iron 12.000 mg/kg, Manganese 12.000 mg/kg, Zinc 40.000 mg/kg, Selenium 140 mg/kg, Silicon dioxide 10.000 mg/kg, Calcium carbonate ad 1 kg</t>
  </si>
  <si>
    <t>Sebagai feed suplemen untuk mencegah defisiensi mineral</t>
  </si>
  <si>
    <t>Vitamin B12 (Cyanocobalamin) 10 mg/g, Calcium carbonate 990mg/g</t>
  </si>
  <si>
    <t>Copper 3,4 g/kg, Iron 30 g/kg, Manganese 10 g/kg, Zinc 48 g/kg, Cobalt 0,3 g/kg, Iodine 1 g/kg, Selenium 0,14 g/kg, Silicon dioxide 10 g/kg, Calcium carbonate ad 1 kg</t>
  </si>
  <si>
    <t>Fosfor 100.000 mg/L, Kalsium 25.000 mg/L, Kalium 11.000 mg/L, Natrium 10.000 mg/L, Magnesium 10.000 mg/L, Zinc 3.000 mg/L, Mangan 3.000 mg/L, Iron 450 mg/L, Tembaga 500 mg/L, Selenium 40 mg/L, Kobalt 18 mg/L</t>
  </si>
  <si>
    <t>Sumber mineral dan trace elemen untuk udang</t>
  </si>
  <si>
    <t>5-chloro-2-methyl-4-isothiazolin-3-one 10,5 g/kg, 2-methyl-4-isothiazolin-3-one 3,4 g/kg, air, minyak ikan, emulsifier, stabiliser, antioksidan</t>
  </si>
  <si>
    <t>Sebagai desinfektan untuk penetasan artemia</t>
  </si>
  <si>
    <t>Sodium Chloride15 g/kg, Potassium Monopersulphate Triple Salt 498 g/kg, Tartrazine Supra 1 g/kg, Colloidal Anhydrous Silica ad 1kg</t>
  </si>
  <si>
    <t>Sebagai desinfektan air, peralatan dan fasilitas budidaya</t>
  </si>
  <si>
    <t>Untuk meningkatkan kualitas air</t>
  </si>
  <si>
    <t>Sebagai probiotik, bioremediasi air dan bahan organik tambak udang</t>
  </si>
  <si>
    <t>Probiotik ikan dan udang untuk membantu meingkatkan performa produksi</t>
  </si>
  <si>
    <t>PT. BEC Premix Solution Indonesia</t>
  </si>
  <si>
    <t>Jl. Rembang Industri Raya, PIER No.24B, Kabupaten Pasuruan, Provinsi Jawa Timur, 67152</t>
  </si>
  <si>
    <t>Jl. Rembang Industri 1A/7 PIER, Desa Pandean, Kecamatan Rembang, Kabupaten Pasuruan, Provinsi Jawa Timur, 67152</t>
  </si>
  <si>
    <t>PT. Trouw Nutrition Trading Indonesia</t>
  </si>
  <si>
    <t xml:space="preserve">PT. Central Bali Bahari
</t>
  </si>
  <si>
    <t xml:space="preserve">PT. Intervet Indonesia
</t>
  </si>
  <si>
    <t>PT. Intervet Indonesia
 Total</t>
  </si>
  <si>
    <t>PT. Cargill Trading Indonesia Total</t>
  </si>
  <si>
    <t>PT. Trouw Nutrition Trading Indonesia Total</t>
  </si>
  <si>
    <t>PT. BEC Premix Solution Indonesia Total</t>
  </si>
  <si>
    <t>PT. Central Bali Bahari
 Total</t>
  </si>
  <si>
    <t>KKP RI I 2302693 FTC</t>
  </si>
  <si>
    <t>Fenanzamix Aqua Vitamin</t>
  </si>
  <si>
    <t xml:space="preserve">KKP RI D 2303343-P1 PBS            </t>
  </si>
  <si>
    <t>Iron 40.000 mg/kg, Copper 4.000 mg/kg, Zinc 40.000 mg/kg, Manganese 10.000 mg/kg, Selenium 200 mg/kg, Iodine 1.800 mg/kg, Cobalt 20 mg/kg, Calcium carbonate</t>
  </si>
  <si>
    <t>Feed suplemen untuk Ikan air tawar</t>
  </si>
  <si>
    <t>MIN AQA FRS 2.0 C CAN 51085 V1</t>
  </si>
  <si>
    <t>MIN AQUA HVD</t>
  </si>
  <si>
    <t>Palataste</t>
  </si>
  <si>
    <t>Smart Care</t>
  </si>
  <si>
    <t>Technomos</t>
  </si>
  <si>
    <t>PT. Biochem Zusattzstoffe Indonesia</t>
  </si>
  <si>
    <t>KKP RI D 2303699 PBS</t>
  </si>
  <si>
    <t>KKP RI D 2303700 PBS</t>
  </si>
  <si>
    <t>KKP RI I 2303701 PBS</t>
  </si>
  <si>
    <t>KKP RI I 2303702 FTC</t>
  </si>
  <si>
    <t>KKP RI I 2303703 PBS</t>
  </si>
  <si>
    <t>Iron 50.000 mg/kg, Copper 3.750 mg/kg, Zinc 75.000 mg/kg, Manganese 6.500 mg/kg, Selenium 125 mg/kg, Iodine 750 mg/kg, Cobalt 50 mg/kg, Magnesium 20.000 mg/kg, Calcium carbonate</t>
  </si>
  <si>
    <t>Iron 100.000 mg/kg, Copper 10.000 mg/kg, Zinc 200.000 mg/kg, Manganese 25.000 mg/kg, Selenium 300 mg/kg, Iodine 2.500 mg/kg, Cobalt 100 mg/kg, BHT 500 mg/kg, Calcium carbonate</t>
  </si>
  <si>
    <t xml:space="preserve">Yeast Powder 300 g/kg, Yeast Extract 300 g/kg, Sodium succinate 400 g/kg (Analisa terjamin: Crude protein min 288,75 g/kg, Dry matter min. 900 g/kg, Ash maks. 550 g/kg) </t>
  </si>
  <si>
    <t>Hydrogen Peroxide 590 g/L, Silver (I) Nitrat 87 mg/L, Ortho-Phosphoric acid, Citric acid, Air</t>
  </si>
  <si>
    <t>Sebagai disinfektan air untuk mengurangi infeksi patogen pada ikan dan udang</t>
  </si>
  <si>
    <t>The Suites Tower Lt.11 Suite 05, Jl. Boulevard Pantai Indah Kapuk No.1 Kav. OFS, Kel. Kamal Muara, Kec. Penjaringan, Kota Jakarta Utara, Provinsi DKI Jakarta), Telp/fax: (021) 5882250/ (021) 5882249</t>
  </si>
  <si>
    <t>Ruko The Springs, Jl. Springs Boulevard Selatan No.1,9, Gading Serpong, Kabupaten Tangerang, Provinsi Banten, Telp. (021) 29871212/(021) 29871213</t>
  </si>
  <si>
    <t>PT. Biochem Zusattzstoffe Indonesia Total</t>
  </si>
  <si>
    <t>Komplek Pergudangan Meiko Abadi I/C37, Jl. Raya Betro, Wedi, Kec. Gedangan, Kab. Sidoarjo, Provinsi Jawa Timur - 61254  (08123541205)</t>
  </si>
  <si>
    <t>FytoShade</t>
  </si>
  <si>
    <t xml:space="preserve">Primaqua Premix  </t>
  </si>
  <si>
    <t>Vit Aqua HVD</t>
  </si>
  <si>
    <t>Min Fish PX 0.25</t>
  </si>
  <si>
    <t>Min Shrimp PX 0.25</t>
  </si>
  <si>
    <t xml:space="preserve">X-MOS </t>
  </si>
  <si>
    <t xml:space="preserve">Fenanzamix Aqua </t>
  </si>
  <si>
    <t>Fenanzamix Shrimp</t>
  </si>
  <si>
    <t>Xylanase FE504C</t>
  </si>
  <si>
    <t>Rovimix 6288 (VIT AQUA LHJ)</t>
  </si>
  <si>
    <t>Tilavac S3</t>
  </si>
  <si>
    <t>PT. Anugerah Pharmindo Lestari</t>
  </si>
  <si>
    <t>Kantor:
Jl. Pulogadung No.23, Kav II G5 KIP, Jatinegara, Cakung, Kota Jakarta Timur, Provinsi DKI Jakarta, Telp: (021) 50867668, Fax: (021) 50867669)
Pabrik:
Jl. Meranti 2 Blok L3 No.2, Kawasan Industri Delta Silicon I, Sukaresmi, Cikarang Selatan, Bekasi, Provinsi Jawa Barat, Kode Pos 17550</t>
  </si>
  <si>
    <t xml:space="preserve">KKP RI D 2304360-P1 PBS </t>
  </si>
  <si>
    <t xml:space="preserve">KKP RI D 2304116 - P2 BBC        </t>
  </si>
  <si>
    <t>KKP RI I 2304305-P1 FTS</t>
  </si>
  <si>
    <t>KKP RI D 2304704 PBS</t>
  </si>
  <si>
    <t>KKP RI D 2304705 PBS</t>
  </si>
  <si>
    <t>KKP RI D 2304706 PBS</t>
  </si>
  <si>
    <t>KKP RI I 2304707 PBS</t>
  </si>
  <si>
    <t>KKP RI D 2304708 PBS</t>
  </si>
  <si>
    <t>KKP RI D 2304709 PBS</t>
  </si>
  <si>
    <t>KKP RI I 2304710 PBS</t>
  </si>
  <si>
    <t>KKP RI D 2304711 PBS</t>
  </si>
  <si>
    <t>KKP RI I 2304712 PBS</t>
  </si>
  <si>
    <t>KKP RI I 2304713 BKC</t>
  </si>
  <si>
    <t>Zinc 100.000 mg/kg, Copper 6.000 mg/kg, Manganese 50.000 mg/kg, Iron 60.000 mg/kg, Selenium 200 mg/kg, Iodine 6.000 mg/kg, Cobalt 1.000 mg/kg, Magnesium 50.000 mg/kg</t>
  </si>
  <si>
    <t>Sebagai antidefisiensi mineral untuk meningkatkan pertumbuhan dan menjaga imunitas (kekebalan tubuh) pada ikan dan udang</t>
  </si>
  <si>
    <t>RT Premix (mengandung buffer, dNTPs, oligonucleotide, air grade PCR) 1x konsentrasi, PCR Premix (mengandung buffer, dNTPs, oligonucleotide, air grade PCR) 1x konsentrasi, Taq Enzyme 1U/µl, Reverse Transcriptase (RT) 176 µl/vial, TSV kontrol positif 10 ng/µl, Loading dye (mengandung bromophenol blue, xylene cyanole, glycerol) 6x konsentrasi, DNA size marker (mengandung 1x loading dye), Air grade PCR</t>
  </si>
  <si>
    <t xml:space="preserve">Mendeteksi rangkaian genetik Taura Syndrome Virus (TSV)
</t>
  </si>
  <si>
    <t>Brilliant blue 480 g/kg, Tartrazine 90 g/kg, Asam silikat</t>
  </si>
  <si>
    <t>Mengurangi intensitas cahaya matahari dan mencegah pertumbuhan alga pada dasar kolam</t>
  </si>
  <si>
    <t xml:space="preserve">Vitamin A 6.000.000 IU/kg, Vitamin D3 1.500.000 IU/kg, Vitamin E 150.000 mgkg, Vitamin K3 5.000 mg/kg, Vitamin B1 10.000 mg/kg, Vitamin B2 15.000 mg/kg, Vitamin B6 15.000 mg/kg, Vitamin B12 30.000 mcg/kg, Niacinamide 45.000 mg/kg, Pantothenic acid 50.000 mg/kg, Folic acid 5.000 mg/kg, Biotin 1.000.000 mcg/kg, Inositol 150.000 mg/kg, BHT 500 mg/kg, Calcium carbonate ad 1 kg       </t>
  </si>
  <si>
    <t>Cobalt 300 mg/kg, Copper 3.400 mg/kg, Iodine 1.000 mg/kg, Iron 30.000 mg/kg, Manganese 10.000 mg/kg, Zinc 48.000 mg/kg, Selenium 150 mg/kg, Silicon dioxide 10.000 mg/kg, Ethoxyquine 150 mg/kg, Calcium carbonate ad 1 kg</t>
  </si>
  <si>
    <t>Untuk mencegah defisiensi mineral dan mengoptimalkan performa ikan</t>
  </si>
  <si>
    <t>Cobalt 1.600 mg/kg, Copper 16.000 mg/kg, Iodine 960 mg/kg, Iron 7.000 mg/kg, Manganese 12.000 mg/kg, Zinc 40.000 mg/kg, Selenium 500 mg/kg, Silicon dioxide 10.000 mg/kg, Ethoxyquine 150 mg/kg, Calcium carbonate ad 1 kg</t>
  </si>
  <si>
    <t>Untuk mencegah defisiensi mineral dan mengoptimalkan performa udang</t>
  </si>
  <si>
    <t>Yeast cell wall 100 % 
(Analisa terjamin: Mannan oligosaccharides (MOS) min. 20%, Beta-glucan min. 20%, Crude protein min. 18%)</t>
  </si>
  <si>
    <t xml:space="preserve">Vitamin A 3.000.000 IU/kg, Vitamin D3 600.000 IU/kg, Vitamin E 60.000 mgkg, Vitamin B1 11.000 mg/kg, Vitamin B3 15.000 mg/kg, Vitamin B6 11.000 mg/kg, Manganese 20.000 mg/kg, Ferrous 25.000 mg/kg, Copper 3.000 mg/kg, Zinc 50.000 mg/kg, BHT 25 mg/kg, Calcium carbonate ad 1 kg       </t>
  </si>
  <si>
    <t xml:space="preserve">Vitamin A 2.250.000 IU/kg, Vitamin D3 450.000 IU/kg, Vitamin E 30.000 mgkg, Vitamin B1 12.000 mg/kg, Vitamin B3 88.200 mg/kg, Copper 18.750 mg/kg, Zinc 37.500 mg/kg, BHT 25 mg/kg, Calcium carbonate ad 1 kg       </t>
  </si>
  <si>
    <t>Suplemen untuk udang</t>
  </si>
  <si>
    <t>Enzim xylanase min. 30.000 U/g</t>
  </si>
  <si>
    <t xml:space="preserve">Vitamin A 4.000.000 IU/kg, Vitamin D3 750.000 IU/kg, Vitamin E 50 g/kg, Vitamin K3 4 g/kg, Vitamin B1 5 g/kg, Vitamin B2 7,5 g/kg, Vitamin B6 8,5 g/kg, Vitamin B12 15 mg/kg, Niacin 40 g/kg, Asam pantotenat 20 g/kg, Asam folat 2,5 g/kg, Biotin 250 mg/kg, Vitamin C 40 g/kg, Inositol 50 g/kg, Silicon dioxide 20 g/kg, Ethoxiquine 0,15 g/kg, Rice hulls, Calcium carbonate </t>
  </si>
  <si>
    <t>Sebagai feed supplement untuk ikan dan udang</t>
  </si>
  <si>
    <t>Membantu dalam perlindungan terhadap penyakit streptococcosis yang disebabkan oleh S. agalactiae biotipe 1 serotipe Ib, S. agalactiae biotipe 2 serotipe Ia, S. agalactiae biotipe 2 serotipe III</t>
  </si>
  <si>
    <t>PT. Nugen Bioscience Indonesia
(Jl. Ancol Barat Blok A5E No.12, Ancol, Pademangan, Kota Jakarta Utara, Provinsi DKI Jakarta 14430, Telp: (021) 691999/ Fax: (021) 5909225)</t>
  </si>
  <si>
    <t>Kantor/Gudang:
Taman Tekno BSD Blok H8 No.3,  Desa Setu, BSD, Tangerang Selatan-Banten, Telp/Fax: '(021) 55747645
Produsen asal:
Blue Aqua International Pte.Ltd
(31 Harrison Road, #04-02 Food Empire Building, Singapore)</t>
  </si>
  <si>
    <t>PT. Anugerah Pharmindo Lestari Total</t>
  </si>
  <si>
    <t>Antidefisiensi vitamin C dan vitamin E pada ikan dan udang</t>
  </si>
  <si>
    <t xml:space="preserve">PT. Anugerah Pharmindo Lestari
</t>
  </si>
  <si>
    <t>Kantor/Gudang:
(Jl. Boulevard BGR No.1 Komplek Pergudangan BGR Gudang M, Kelapa Gading, Kota Jakarta Utara, Provinsi DKI Jakarta 14240, Telp/Fax: (021) 3456008)</t>
  </si>
  <si>
    <t>PT. Marindolab Pratama Total</t>
  </si>
  <si>
    <t>Jl. Raden Rangga Kencana No. 47, Bandung, Jawa Barat)
Telp. (022) 86814325
Gallery Kawaluyaan No. B25, Kota Bandung, Provinsi Jawa Barat</t>
  </si>
  <si>
    <t>PT. Reveallum Barakah Hub, Bogor, Provinsi jawa Barat</t>
  </si>
  <si>
    <t>Distributor PT. Sterylin Halal International (Farmasetik)</t>
  </si>
  <si>
    <t>Proact 360</t>
  </si>
  <si>
    <t>Quick Pro Nitrification</t>
  </si>
  <si>
    <t>Aquatria™</t>
  </si>
  <si>
    <t>TopEnrich®</t>
  </si>
  <si>
    <t xml:space="preserve">Vitamin Premix for Marine Fish YF41V </t>
  </si>
  <si>
    <t xml:space="preserve">Zepa Disinfectant For Fishery </t>
  </si>
  <si>
    <t>ShrimProtect RxReady IMNV Real-Time PCR Kit</t>
  </si>
  <si>
    <t>KKP RI I 2305714 PBS</t>
  </si>
  <si>
    <t>KKP RI D 2305715 PBS</t>
  </si>
  <si>
    <t>KKP RI I 2305716 PBS</t>
  </si>
  <si>
    <t>KKP RI I 2305717 PbBS</t>
  </si>
  <si>
    <t>KKP RI I 2305718 PBS</t>
  </si>
  <si>
    <t>KKP RI D 2305719 FKC</t>
  </si>
  <si>
    <t xml:space="preserve">Protease minimal 600.000 U/g, Sodium sulphate, Cellulose 60 mg/g, Dextrin 60 mg/g, Magnesium sulphate 40 mg/g, Air </t>
  </si>
  <si>
    <t>Sebagai feed additive pada ikan atau udang</t>
  </si>
  <si>
    <t>Enzim nitrit reductase  10.000 U/g, Maltodextrin ad 1 g</t>
  </si>
  <si>
    <t>Menurunkan kadar nitrit dalam air</t>
  </si>
  <si>
    <t>Modified lecithin 300 g/kg, Butyric acid 90 g/kg, Castor oil 5 g/kg, Silica ad 1 kg</t>
  </si>
  <si>
    <t>Meningkatkan penyerapan nutrisi pada pencernaan ikan dan udang</t>
  </si>
  <si>
    <t>Sebagai probiotik untuk memperbaiki pertumbuhan pada ikan</t>
  </si>
  <si>
    <t xml:space="preserve">Vitamin A 1.600.000 IU/kg, Vitamin E 14.000 mg/kg, Vitamin B2 3.900 mg/kg, Vitamin B6 4.400 mg/kg, Vitamin K3 2.700 mg/kg, Nicotinamide 9.000 mg/kg, L-Ascorbyl-2-Monophosphate 31.000 mg/kg, D-Calcium Pantothenate 8.500 mg/kg, Rice chaff powder  </t>
  </si>
  <si>
    <t>Suplemen untuk pakan ikan laut</t>
  </si>
  <si>
    <t>Desinfektan air dan permukaan pada perikanan</t>
  </si>
  <si>
    <t>IMNV Supermix 1.480µL, 1 vial Reverse transcriptase 20µL, IMNV positif control 100 µL,  Nuclease-free water 500 µL</t>
  </si>
  <si>
    <t>Kantor:
18 Office Park Tower A, Unit J, 3rd Floor, Jl. Letjen TB Simatupang Kav.18, Kel. Kebagusan, Kec. Pasar Minggu, Kota Jakarta Selatan, Provinsi DKI Jakarta 12520. Telp: (021) 22708402
Produsen asal:
Novozymes A/S, Denmark
(Krogshoejvej 36 DK-2880 Bagsvaerd Denmark)</t>
  </si>
  <si>
    <t xml:space="preserve">CV. Takesu Biomanufacturing and Laboratories
</t>
  </si>
  <si>
    <t>Alamat Kantor:
(Jl. Raden Rangga Kencana No. 47, Bandung, Jawa Barat)
Telp. (022) 86814325
Alamat Pabrik:
Gallery Kawaluyaan No. B25, Kota Bandung, Provinsi Jawa Barat</t>
  </si>
  <si>
    <t xml:space="preserve">PT. Kemin Indonesia
</t>
  </si>
  <si>
    <t>Kantor:
Graha MIR Lantai 6, Jl. Pemuda No.9, Jakarta 13220, Telp: 021-2956 9855)
Gudang : 
Jl. Raya Kelapa Puan Blok AD 14/22 Rukan Gading Serpong – Tangerang, Prov. Banten.
Produsen asal:
Kemin Industries (Asia) Pte. Ltd
(12 Senoko Drive, Singapore 758200)</t>
  </si>
  <si>
    <t>Ruko Tomang Tol Blok A2 No.17 - 18 Jl. Agave Raya, Kedoya Selatan, Kebun Jeruk, Kota Jakarta Barat, Provinsi DKI Jakarta, Telp/Fax: (021) 5816834/ 58302925)
Produsen asal:
Enriching Innovation Biotech Co., Ltd
(No. 1060, Anjhao Rd., Yanchao Dist., Kaohsiung City 82448, Taiwan, R.O.C)</t>
  </si>
  <si>
    <t xml:space="preserve">PT. Satwa Jawa Jaya
</t>
  </si>
  <si>
    <t xml:space="preserve">PT. Tongwei Indonesia
</t>
  </si>
  <si>
    <t>Jl. Raya Sadang-Subang, Kp. Paldalapan, Rt.005 Rw. 002, Cijaya, Campaka, Kab. Purwakarta, Provinsi Jawa Barat-41181
Produsen asal:
Guangdong Tongwei Feed Co., Ltd
(Xinjing Industry Development Zone, Xiaotang, Nanhai District, Foshan City, Guangdong Province, China)</t>
  </si>
  <si>
    <t xml:space="preserve">PT. Sterilyn Halal International
</t>
  </si>
  <si>
    <t xml:space="preserve">Alamat kantor/pabrik:
(Kawasan Industri Sentul Olympic CBD, Jl. Cahaya Raya Blok H9, Kelurahan Leuwinutug, Kecamatan Citeureup, Kab. Bogor, Provinsi Jawa Barat, Telp. (022)106422275)
</t>
  </si>
  <si>
    <t xml:space="preserve">PT. Nusantara Butuh Diagnostik
</t>
  </si>
  <si>
    <t>Indonesia International Institute for Life Sciences, Jl. Pulomas Barat, Kav. 88, Kelurahan Kayu Putih, Kec. Pulogadung, Kota Jakarta Timur, Provinsi DKI Jakarta-13210</t>
  </si>
  <si>
    <t>Alamat kantor/pabrik:
(Kawasan Industri Sentul Olympic CBD, Jl. Cahaya Raya Blok H9, Kelurahan Leuwinutug, Kecamatan Citeureup, Kab. Bogor, Provinsi Jawa Barat, Telp. (022)106422275)</t>
  </si>
  <si>
    <t>PT. Kemin Indonesia
 Total</t>
  </si>
  <si>
    <t>PT. Satwa Jawa Jaya
 Total</t>
  </si>
  <si>
    <t>PT. Nusantara Butuh Diagnostik
 Total</t>
  </si>
  <si>
    <t>CV. Takesu Biomanufacturing and Laboratories
 Total</t>
  </si>
  <si>
    <t>PT. Tongwei Indonesia
 Total</t>
  </si>
  <si>
    <t>PT. Sterilyn Halal International
 Total</t>
  </si>
  <si>
    <t>KKP RI D 2305720 BBC</t>
  </si>
  <si>
    <t>PT. Trouw Trading Indonesia</t>
  </si>
  <si>
    <t>Hiphorius 10</t>
  </si>
  <si>
    <t>Rovimix Hy ACE</t>
  </si>
  <si>
    <t xml:space="preserve">Natural Micro Mineral </t>
  </si>
  <si>
    <t xml:space="preserve">Funginat FP 51 Aqua </t>
  </si>
  <si>
    <t xml:space="preserve">Hyperol </t>
  </si>
  <si>
    <t>Trace Element Premix for Marine Fish YF41M</t>
  </si>
  <si>
    <t>Trace Element Premix for Omnivorius Fish YF29M</t>
  </si>
  <si>
    <t>Trace Element Premix for Shrimp and Crab YC11M</t>
  </si>
  <si>
    <t>Miacid</t>
  </si>
  <si>
    <t>ShrimpProtect RxReady EHP Real-Time PCR Kit</t>
  </si>
  <si>
    <t>VIT FISH PX 0.25</t>
  </si>
  <si>
    <t>Kantor:
(Kendangsari F64 Surabaya, Telp. (031) 8416462/ Fax. (031) 8492333)
Pabrik:
(Komplek Pergudangan Meiko Abadi I/C37, Jl. Raya Betro, Wedi, Kec. Gedangan, Kab. Sidoarjo, Provinsi Jawa Timur - 61254)</t>
  </si>
  <si>
    <t>Pergudangan Sentra Kosambi Blok B No. 11, Rt.002 Rw.018, Desa Kosambi Timur, Kecamatan Kosambi, Kabupaten Tangerang, Provinsi Banten, Kode Pos 15213, Telp. (021) 29024683</t>
  </si>
  <si>
    <t>PT. DSM Nutritional Products Manufacturing Indonesia
Kantor:
(18 Office Park Tower A, Unit J, 3rd Floor, Jl. Letjen TB Simatupang Kav.18, Kel. Kebagusan, Kec. Pasar Minggu, Kota Jakarta Selatan, Provinsi DKI Jakarta 12520. Telp: (021) 22708402)
Produsen asal:
Novozymes A/S, Denmark
(Krogshoejvej 36 DK-2880 Bagsvaerd Denmark)</t>
  </si>
  <si>
    <t>PT. DSM Nutritional Products Manufacturing Indonesia
Kantor:
(18 Office Park Tower A, Unit J, 3rd Floor, Jl. Letjen TB Simatupang Kav.18, Kel. Kebagusan, Kec. Pasar Minggu, Kota Jakarta Selatan, Provinsi DKI Jakarta 12520. Telp: (021) 22708402)
Pabrik:
Rembang Industri 1A/7 PIER, Desa Pandean, Kecamatan Rembang, Kabupaten Pasuruan, Provinsi Jawa TImur, Kode Pos 67152</t>
  </si>
  <si>
    <t>Kantor:
(Sentral Senayan II Lantai 16, Jl. Asia Afrika No.8, Kel. Gelora, Kec. Tanah Abang, Jakarta Pusat)
Pabrik:
Jl. Raya Pasar Kemis Km 41, Kelurahan Kuta Jaya, Kec.amatan Pasar Kemis, Kabupaten Tangerang, Provinsi Banten</t>
  </si>
  <si>
    <t>Kantor/Gudang:
(Taman Tekno Blok B No.1, Bumi Serpong Damai Sektor XI - Tangerang Selatan, Telp/Fax: 021-7565000/021-7560860, 7560870)
Produsen Asal:
Intracare BV
(Voltaweg 4, 5466 AZ Veghel, The Netherlands)</t>
  </si>
  <si>
    <t>PT. Tongwei Indonesia</t>
  </si>
  <si>
    <t>Kantor/gudang:
Jl. Raya Sadang-Subang, Kp. Paldalapan, Rt.005 Rw. 002, Cijaya, Campaka, Kab. Purwakarta, Provinsi Jawa Barat-41181)
Produsen asal:
Guangdong Tongwei Feed Co., Ltd
(Xinjing Industry Development Zone, Xiaotang, Nanhai District, Foshan City, Guangdong Province, China)</t>
  </si>
  <si>
    <t>Kantor/gudang:
(Alam Galaxy A5 No.7, Desa/Kelurahan Sambikerep, Kec. Sambikerep, Kota Surabaya, Provinsi Jawa Timur, Kode Pos 60217, Telp. (031) 99900450)
Produsen asal:
Nuacid Nutrition Co., Ltd
(No.3 Guangyi road, Guangzhou-qingyuan Industrial Park, Shijiao Town, Qingcheng Distric, Qinyuan City, Guangdong China)</t>
  </si>
  <si>
    <t>PT. Masindo Jaya Sentosa</t>
  </si>
  <si>
    <t>Kantor:
(GKM Green Tower, 3rd Floor, Suite 305, Jl. TB Simatupang Kav.89 G, Pasar Minggu, Kota Jakarta Selatan, Provinsi DKI Jakarta 12520, Telp. (021) 22785094/95)
Pabrik:
Jl. Rembang Industri Raya, PIER No.24B, Kabupaten Pasuruan, Provinsi Jawa Timur, 67152</t>
  </si>
  <si>
    <t xml:space="preserve">KKP RI D 2306161-P1 PBS </t>
  </si>
  <si>
    <t>KKP RI D 2306364-P1 FTC</t>
  </si>
  <si>
    <t>KKP RI I 2306721 PBS</t>
  </si>
  <si>
    <t>KKP RI D 2306722 PBS</t>
  </si>
  <si>
    <t>KKP RI D 2306723 PBS</t>
  </si>
  <si>
    <t>KKP RI I 2306724 PBS</t>
  </si>
  <si>
    <t>KKP RI I 2306725 PBC</t>
  </si>
  <si>
    <t>KKP RI I 2306726 PBS</t>
  </si>
  <si>
    <t>KKP RI I 2306727 PBS</t>
  </si>
  <si>
    <t>KKP RI I 2306728 PBS</t>
  </si>
  <si>
    <t>KKP RI I 2306729 PBS</t>
  </si>
  <si>
    <t>KKP RI D 2306730 BBC</t>
  </si>
  <si>
    <t>KKP RI D 2306731 PBS</t>
  </si>
  <si>
    <t>Manganese 10 g/kg, Zinc 10 g/kg, Iron 10 g/kg, Copper 800 mg/kg, Cobalt 200 mg/kg, Potasium iodida 1,75 mg/kg, Selenium 40 mg/kg, Calcium carbonate</t>
  </si>
  <si>
    <t xml:space="preserve">Hydrogen Peroksida 50%
</t>
  </si>
  <si>
    <t>Disinfektan untuk virus, bakteri, parasit dan jamur pada kolam budidaya</t>
  </si>
  <si>
    <t xml:space="preserve">Phytase minimal 10.000 U/g, Sodium sulphate, Kaolin, Vegetable oil hydrogenated, Cellulose, Dextrin, Zinc sulphate, Air </t>
  </si>
  <si>
    <t xml:space="preserve">Sebagai feed additive untuk ikan </t>
  </si>
  <si>
    <t>Vitamin E 150 g/kg, Vitamin C 125 g/kg, Astaxanthin 25 g/kg, Silicon dioxide 10 g/kg, Rice hulls, Calcium carbonate</t>
  </si>
  <si>
    <t>Silica acid, Aluminium calcium sodium salt 950 g/kg, Calcium carbonate (Analisa terjamin: Aluminium min. 0,8%, Calcium min. 1,6%, Kalium min. 0,2%, Magnesium min. 0,1%, Kadar air maks. 5%)</t>
  </si>
  <si>
    <t>Sebagai suplemen kalsium untuk kofaktor dalam metabolisme pada tubuh udang dan ikan</t>
  </si>
  <si>
    <t>Asam propionat 15 g/kg, Asam sorbat 13 g/kg, Sodium format 15 g/kg, Sodium propionat 85 g/kg, Kalsium propionat 160 g/kg, Kalsium format 30 g/kg, Calcium carbonate</t>
  </si>
  <si>
    <t>Menghambat pertumbuhan jamur pada pakan ikan dan udang</t>
  </si>
  <si>
    <t>Calcium 34.000 mg/L, Magnesium 2.500 mg/L, Vitamin D3 2.000.000 IU/L, Polyethyleenglycol-glyceryl ricinoleat, Potasium sorbate, Sodium methylparahydroxbenzoate, BHA, Hydrochloric acid, Air demineralisasi</t>
  </si>
  <si>
    <t>Suplementasi vitamin dan mineral untuk meningkatkan produktivitas dan merangsang pertumbuhan</t>
  </si>
  <si>
    <t>Ferrous 4.200 mg/kg, Copper 1.000 mg/kg, Manganese 1.500 mg/kg, Zinc 4.500 mg/kg, Zeolite powder</t>
  </si>
  <si>
    <t>Ferrous 5.000 mg/kg, Copper 240 mg/kg, Manganese 1.600 mg/kg, Zinc 1.600 mg/kg, Zeolite powder</t>
  </si>
  <si>
    <t>Suplemen untuk pakan ikan omnivora</t>
  </si>
  <si>
    <t>Ferrous 4.000 mg/kg, Copper 3.000 mg/kg, Manganese 11.100 mg/kg, Zinc 13.000 mg/kg, Zeolite powder</t>
  </si>
  <si>
    <t>Suplemen untuk pakan udang dan kepiting</t>
  </si>
  <si>
    <t>Asam propionat, Amonium propionat, Silicon dioksida 
(Analisa terjamin: Asam propionat ≥ 40%)</t>
  </si>
  <si>
    <t>Sebagai feed additive untuk menghambat pertumbuhan jamur pada pakan ikan dan udang</t>
  </si>
  <si>
    <t>RxReady EHP Supermix 1,5 mL, EHP Positive Control 100µL, Nuclease-free water 500 µL</t>
  </si>
  <si>
    <t>Mendeteksi EHP dan kontrol internal udang</t>
  </si>
  <si>
    <t xml:space="preserve">Vitamin A 2.000.000 IU/kg, Vitamin D3 400.000 IU/kg, Vitamin E 16.000 mg/kg, Vitamin B1 3.000 mg/kg, Vitamin B2 8.000 mg/kg, Vitamin B3 12.000 mg/kg, Vitamin B5 8.000 mg/kg, Vitamin B6 3.000 mg/kg, Vitamin B9 1.200 mg/kg, Vitamin B12 6,40 mg/kg, Vitamin H Biotin 80 mg/kg, Vitamin K3 2.400 mg/kg, Vitamin C 60.000 mg/kg, Inositol 30.000 mg/kg, Atnticaking, Antioksidan, Rice husk, Calcium carbonate       </t>
  </si>
  <si>
    <t>Sebagai suplemen pakan untuk mengoptimalkan performa ikan</t>
  </si>
  <si>
    <t>Kantor/Gudang:
(Kompleks Dutamas Fatmawati Blok A1 No. 30-32, Jl. Rs. Fatmawati No. 39, Kelurahan Cipete Utara, Kec. Kebayoran Baru, Kota Jakarta Selatan, Provinsi DKI Jakarta 12150, Tel/Fax: (021) 7228383/7237778)
Produsen Asal:
Norel S.A
(Ctra. Pla De Santa Maria 271-273, 43900 Valls-Tarragona-Espana)</t>
  </si>
  <si>
    <t>Kantor/gudang:
(Alam Galaxy A5 No.7, Desa/Kelurahan Sambikerep, Kec. Sambikerep, Kota Surabaya, Provinsi Jawa Timur, Kode Pos 60217, Telp. (031) 99900450)</t>
  </si>
  <si>
    <t>PT. Trouw Trading Indonesia Total</t>
  </si>
  <si>
    <t>PT. Tongwei Indonesia Total</t>
  </si>
  <si>
    <t>PT. Masindo Jaya Sentosa Total</t>
  </si>
  <si>
    <t>KKP RI D 2002452 PBS</t>
  </si>
  <si>
    <t xml:space="preserve">CV. Mulia Sukses Abadi Sentosa
</t>
  </si>
  <si>
    <t>EPICIN PONDS</t>
  </si>
  <si>
    <t>Fast Grow Zn</t>
  </si>
  <si>
    <t>Fish Mineral Premix (Fresh-PRM)</t>
  </si>
  <si>
    <t>Shrimp Mineral Premix (PRM)</t>
  </si>
  <si>
    <t>Shrimp Vitamin Premix (STD)</t>
  </si>
  <si>
    <t>Phytase FE609C</t>
  </si>
  <si>
    <t>Luctarom Advance 79670Z</t>
  </si>
  <si>
    <t>Biotanol® Aquatic</t>
  </si>
  <si>
    <t>Fetant Liquid</t>
  </si>
  <si>
    <t>KKP RI D 2307732 PBS</t>
  </si>
  <si>
    <t>KKP RI D 2307733 PBS</t>
  </si>
  <si>
    <t>KKP RI D 2307734 PBS</t>
  </si>
  <si>
    <t>KKP RI D 2307735 PBS</t>
  </si>
  <si>
    <t>KKP RI I 2307736 PBS</t>
  </si>
  <si>
    <t>KKP RI I 2307737 PBS</t>
  </si>
  <si>
    <t>KKP RI D 2307738 FTC</t>
  </si>
  <si>
    <t>KKP RI I 2307739 FTC</t>
  </si>
  <si>
    <t>Zinc 2%, Maltodextrin</t>
  </si>
  <si>
    <t>Suplemen mineral zinc untuk meningkatkan pertumbuhan ikan dan udang</t>
  </si>
  <si>
    <t>Copper 2,5 g/kg, Iron 45 g/kg, Manganese 20 g/kg, Zinc 42,5 g/kg, Cobalt 0,375 g/kg, Iodine 1,5 g/kg, Selenium 0,1375 g/kg, Silicon dioxide 10 g/kg, Calcium carbonate</t>
  </si>
  <si>
    <t>Sebagai feed suplemen pada pengolahan pakan ikan</t>
  </si>
  <si>
    <t>Copper 15 g/kg, Iron 40 g/kg, Manganese 25 g/kg, Zinc 52,5 g/kg, Cobalt 0,375 g/kg, Iodine 2,5 g/kg, Selenium 0,1375 g/kg, Chromium 0,2 g/kg, Silicon dioxide 10 g/kg, Calcium carbonate</t>
  </si>
  <si>
    <t>Sebagai feed suplemen pada pengolahan pakan udang</t>
  </si>
  <si>
    <t>Vitamin A 2.300.000 IU/kg, Vitamin D3 800.000 IU/kg, Vitamin E 50 g/kg, Vitamin K3 13,3 g/kg, Vitamin B1 16,7 g/kg, Vitamin B2 13,3 g/kg, Vitamin B6 16,7 g/kg, Vitamin B12 7 mg/kg, Niacin 33 g/kg, Asam pantotenat 33 g/kg, Asam folat 3,3 g/kg, Biotin 333 mg/kg, Vitamin C 67 g/kg, Inositol 33 g/kg, Silicon dioxide 10 g/kg, Ethoxiquine 0,15 g/kg, Rice hulls, Calcium carbonate</t>
  </si>
  <si>
    <t>Vanilin 10 g/kg, Disodium 5'ribo-nucleotide 91 g/kg, Sodium glutamate 45 g/kg, Yeast extract 83 g/kg, Hidrolyzed protein 172 g/kg, Propylen glycol, Silicon dioxide, Sodium chloride</t>
  </si>
  <si>
    <t>Sebagai flavouring/penguat rasa dan aroma pada pakan ikan/ sebagai feed additive</t>
  </si>
  <si>
    <t>Glutaraldehyde 170 mg/mL, Alkyl dimethyl benzilammonium chloride 150 mg/mL, Isopropanol 50 mg/mL, Air demineral</t>
  </si>
  <si>
    <t>Desinfektan untuk kolam/tambak serta peralatan budidaya ikan dan udang</t>
  </si>
  <si>
    <t>Iodine 18 ml/L, Phosphoric acid 170 ml/L, Ammonium salt 22,5 ml/L, Ethanediol 65 ml/L, Deionized water</t>
  </si>
  <si>
    <t xml:space="preserve">- Antiseptik untuk ikan dan udang
- Desinfektan peralatan, tangka dan tambak
</t>
  </si>
  <si>
    <t>CV.Takesu Biomanufacturing and Laboratories</t>
  </si>
  <si>
    <t>Gallery Kawaluyaan No. B25, Kota Bandung, Provinsi Jawa Barat</t>
  </si>
  <si>
    <t>Kantor:
(18 Office Park Tower A, Unit J, 3rd Floor, Jl. Letjen TB Simatupang Kav.18, Kel. Kebagusan, Kec. Pasar Minggu, Kota Jakarta Selatan, Provinsi DKI Jakarta 12520. Telp: (021) 22708402)
Pabrik:
PT. DSM Nutritional Products Manufacturing Indonesia
(Rembang Industri 1A/7 PIER, Desa Pandean, Kecamatan Rembang, Kabupaten Pasuruan, Provinsi Jawa TImur, Kode Pos 67152)</t>
  </si>
  <si>
    <t>Alamat Kantor:
(Gedung Menara BP Jamsostek, Menara Utara Lantai 21, Jl. Jend. Gatot Subroto Kav. 38, Kel. Kuningan Barat, Kec. Mampang Prapatan, Jakarta Selatan 12710, Provinsi DKI Jakarta)
Produsen Asal:
CJ Youtell (Shandong) Biotech Co. Ltd
(No. 1667, Hongtai Road, Zoucheng City, Shandong Province, China)</t>
  </si>
  <si>
    <t>Alamat Gudang:
Taman Tekno Blok B No.1, Bumi Serpong Damai Sektor XI - Tangerang Selatan, Telp/Fax: 021-7565000/021-7560860, 7560870)
Produsen Asal:
Lucta (Guangzhou) Flavours Co., Ltd
(No. 20 Suida Street Guangzhou Eco &amp; Tech Development District Guangzhou, P.R. China 510530)</t>
  </si>
  <si>
    <t>Alamat gudang:
Alamanda Tower Lt.17 Unit B, C dan D Jl. Simatupang Kav.23 - 24 RT.001/RW.001 Cilandak Barat, Cilandak, Jakarta Selatan, Telp/Fax: (021) 29660069/ 29660325)
Produsen Asal:
Elanco Vietnam Company Limited Brach in Dong Nai
(Lot F, Loc An-Binh Son Industrial Park, Long An Commune, Long Thanh District, Dong Nai Province, Vietnam</t>
  </si>
  <si>
    <t>CV.Takesu Biomanufacturing and Laboratories Total</t>
  </si>
  <si>
    <t>CV. Mulia Sukses Abadi Sentosa
 Total</t>
  </si>
  <si>
    <t>Bio Solution</t>
  </si>
  <si>
    <t>Min-Aqua</t>
  </si>
  <si>
    <t xml:space="preserve">DH VIT AQA FRS 2.5 6100120 </t>
  </si>
  <si>
    <t>Excential Selenium 4000 Aqua</t>
  </si>
  <si>
    <t xml:space="preserve">E.C.O Trace® Cu 23% </t>
  </si>
  <si>
    <t>Hepatron® 85%</t>
  </si>
  <si>
    <t>Vitamin Premix for Shrimp and Crab YC11V</t>
  </si>
  <si>
    <t>Vitamin Premix for Carnivorous Fish YF11V</t>
  </si>
  <si>
    <t xml:space="preserve">Never Green </t>
  </si>
  <si>
    <t xml:space="preserve">Pondfix-S </t>
  </si>
  <si>
    <t xml:space="preserve">KKP RI I 2308088-P2 PBC
</t>
  </si>
  <si>
    <t>KKP RI D 230804-P2 PbBC</t>
  </si>
  <si>
    <t>KKP RI D 2308740 PBS</t>
  </si>
  <si>
    <t>KKP RI D 2308741 PBS</t>
  </si>
  <si>
    <t>KKP RI I 2308742 PBS</t>
  </si>
  <si>
    <t>KKP RI I 2308743 PBS</t>
  </si>
  <si>
    <t>KKP RI I 2308744 PBS</t>
  </si>
  <si>
    <t>KKP RI I 2308745 PBS</t>
  </si>
  <si>
    <t>KKP RI I 2308746 PBS</t>
  </si>
  <si>
    <t>KKP RI D 2308747 FTC</t>
  </si>
  <si>
    <t>KKP RI D 2308748 PbBC</t>
  </si>
  <si>
    <t>Ascorbic Acid 150 gr/L, Alpha tocopherol acetate 75 g/L</t>
  </si>
  <si>
    <t xml:space="preserve">- Sebagai probiotik untuk mengurangi dominasi bakteri patogen dan meningkatkan plankton yang menguntungkan
- Bioremediasi untuk kebersihan lahan dan kestabilan parameter kualitas air kolam
</t>
  </si>
  <si>
    <t>Calcium 241.500 mg/Kg, Magnesium 181.500 mg/Kg, Potassium 5.200 mg/Kg, Sodium 19.500 mg/Kg, Phosporus 1.400 mg/Kg, Iron min.10 mcg/Kg, Copper min. 5 mcg/Kg, Aerosil, Calcium carbonate</t>
  </si>
  <si>
    <t>Sumber mineral untuk menjaga kualitas air tambak atau kolam ikan dan udang</t>
  </si>
  <si>
    <t xml:space="preserve">Vitamin A 2.000.000 IU/kg, Vitamin D3 400.000 IU/kg, Vitamin E 16.000 mg/kg, Vitamin K3 2.400 mg/kg, Vitamin B1 3.000 mg/kg, Vitamin B2 8.000 mg/kg, Vitamin B6 3.000 mg/kg, Vitamin B12 6.400 mcg/kg, Nicotinamide 12.000 ng/Kg, Pantothenic acid 8.000 mg/Kg, Biotin 80.000 mcg/Kg, Folic acid 1.200 mg/Kg, Vitamin C 60.000 mg/Kg, Inositol 30.000 mg/Kg, Calcium carbonate   </t>
  </si>
  <si>
    <t>L-selenomethionine 4 mg/g, Kalsium karbonat 996 mg/g</t>
  </si>
  <si>
    <t>Feed additive untuk pakan udang dan ikan</t>
  </si>
  <si>
    <t>Tembaga (Cu) 230 g/Kg, Glisin</t>
  </si>
  <si>
    <t>Betain hydrochloride 375.000 mg, Betain anhydrous 475.000 mg</t>
  </si>
  <si>
    <t xml:space="preserve">Vitamin A 5.400.000 IU/Kg, Vitamin E 27.000 mg/Kg, Vitamin B2 13.000 mg/Kg, Vitamin B6 16.000 mg/Kg, Vitamin K3 MNB 9.000 mg/Kg, Nicotinamide 22.000 mg/kg, L-Ascorbyl-2-monophosphate 79.000 mg/kg, D-calcium pantothenate 22.000 mg/kg, Rice chaff powder    </t>
  </si>
  <si>
    <t>Suplemen pakan dalam pengolahan pakan udang dan kepiting</t>
  </si>
  <si>
    <t xml:space="preserve">Vitamin A 2.600.000 IU/Kg, Vitamin E 22.000 mg/Kg, Vitamin B2 3.400 mg/Kg, Vitamin B6 2.800 mg/Kg, Vitamin K3 MNB 4.300 mg/Kg, Nicotinamide 15.000 mg/kg, L-Ascorbyl-2- monophosphate 48.000 mg/kg, D-calcium pantothenate 3.900 mg/kg, Rice chaff powder    </t>
  </si>
  <si>
    <t>Suplemen pakan dalam pengolahan pakan ikan karnivora</t>
  </si>
  <si>
    <t>Copper (II) sulfate pentahydrate (CuSO4.5H2O) 80.000 mg/L, Air</t>
  </si>
  <si>
    <t>- Menghambat pertumbuhan alga
- Sebagai antiseptik untuk mengurangi pertumbuhan mikroba</t>
  </si>
  <si>
    <t xml:space="preserve">- Sebagai probiotik untuk bioremediasi kualitas air
- Menurunkan kadar limbah sulfida
</t>
  </si>
  <si>
    <t>PT. Marubeni Indonesia</t>
  </si>
  <si>
    <t>PT. Biochem Zusatzstoffe Indonesia</t>
  </si>
  <si>
    <t>Kantor/Pabrik:
(Jl. Sumber Mas Raya No. 10, Desa/Kelurahan Panggung Kidul, Kec. Semarang Utara, Kota Semarang, Provinsi Jawa Tengah, Kode Pos 50178</t>
  </si>
  <si>
    <t>CV. Tamasindo Veterinary</t>
  </si>
  <si>
    <t>Alamat Kantor:
(Jl. Ancol Barat Blok A5E No.12, Ancol, Pademangan, Kota Jakarta Utara, Provinsi DKI Jakarta 14430, Telp: (021) 691999/ Fax: (021) 5909225)
Alamat Pabrik:
Jl. Prabu Siliwangi Km. 2,5 Rt.03 Rw.01, Desa/Kelurahan Jatiuwung, Kota Tangerang, Provinsi Banten, Kode Pos 15133</t>
  </si>
  <si>
    <t>Kantor:
(Foresta Business Loft Signature Unit 7, Jl. BSD Raya Utama, Kel. Pagedangan, Kec. Pagedangan, Kab. Tangerang, Provinsi Banten, Kode Pos 15850)
Produsen:
Seoul Vet Pharma Co., Ltd
(81, yongchon-gil, Maengdong-myeon, Eumseong-gun, Chungcheongbuk-do, Korea)</t>
  </si>
  <si>
    <t xml:space="preserve">Kantor:
(Jl. Pulogadung No.23, Kav II G5 KIP, Jatinegara, Cakung, Kota Jakarta Timur, Provinsi DKI Jakarta, Telp: (021) 50867668, Fax: (021) 50867669)
Pabrik:
Jl. Meranti 2 Blok L3 No. 2, Kawasan Industri Delta Silicon I, Sukaresmi, Kec.Cikarang Selatan, Kab. Bekasi, Provinsi Jawa Barat  </t>
  </si>
  <si>
    <t>Kantor:
(Kawasan Industri MM 2100 Jl. Selayar Blok A3-2, Desa Mekarwangi, Kel/Desa Mekarwangi, Kec. Cikarang Barat, Kab. Bekasi, Provinsi Jawa Barat 17530)
Pabrik:
Jl. Rembang Industrial III No. 24, Kawasan PIER, Desa Pandean, Kec. Rembang, Kab. Pasuruan, Provinsi Jawa Timur, Kode Pos 67152</t>
  </si>
  <si>
    <t>Kantor:
(Menara Astra Lantai 51, Jl. Jenderal Sudirman Kav.5-6, Kel. Karet Tengsin, Kec. Tanah Abang, Kota Jakarta Pusat, Provinsi DKI Jakarta, Kode Pos 10220, Telp./Fax (021) 50842777/50842788
Produsen:
Orffa Additives B.V.
(Minervum 7032, 4817 ZL Breda, The Netherlands)</t>
  </si>
  <si>
    <t>Kantor:
(Ruko The Springs, Jl. Springs Boulevard Selatan No.1, Gading Serpong, Pakulonan Barat, Kelapa Dua, Kabupaten Tangerang, Provinsi Banten, Telp. (021) 29871212/(021) 29871213)
Produsen:
Biochem Zusatzstoffe Handels-und Produktionsgesellschaft mbH., Jerman
(Küstermeyerstraβe 16 in 49393 Lohne, Germany)</t>
  </si>
  <si>
    <t>Kantor/Gudang:
(Jl. Raya Sadang-Subang, Kp. Paldalapan, Rt.005 Rw. 002, Ds. Cijaya, Kec. Campaka, Kab. Purwakarta, Provinsi Jawa Barat, Kode Pos 41181)
Produsen:
Guangdong Tongwei Feed Co., Ltd
(Xinjing Industry Development Zone, Xiaotang, Nanhai District, Foshan City, Guangdong Province, China)</t>
  </si>
  <si>
    <t>Kantor/Pabrik:
(Kawasan Industri Modern III Blok A9-A10 Cikande, Serang, Provinsi Banten, Telp/Fax (0254) 402486-7/ (0254) 402491)</t>
  </si>
  <si>
    <t>Kantor:
(Menara Astra Lantai 51, Jl. Jenderal Sudirman Kav.5-6, Kel. Karet Tengsin, Kec. Tanah Abang, Kota Jakarta Pusat, Provinsi DKI Jakarta, Kode Pos 10220, Telp./Fax (021) 50842777/50842788</t>
  </si>
  <si>
    <t>PT. Biochem Zusatzstoffe Indonesia Total</t>
  </si>
  <si>
    <t>PT. Marubeni Indonesia Total</t>
  </si>
  <si>
    <t>CV. Tamasindo Veterinary Total</t>
  </si>
  <si>
    <t>Jenis sediaan obat ikan</t>
  </si>
  <si>
    <t>Jumlah (merk)</t>
  </si>
  <si>
    <t>KKP RI I 2309369-P1 PBS</t>
  </si>
  <si>
    <t xml:space="preserve">KKP RI D 2309347-P1 PbBC          </t>
  </si>
  <si>
    <t>Super Lacto</t>
  </si>
  <si>
    <t>Fast-Immune Aqua</t>
  </si>
  <si>
    <t>Presan Shrimp-SP</t>
  </si>
  <si>
    <t xml:space="preserve">Natuzyme Aqua </t>
  </si>
  <si>
    <t>Bellabind</t>
  </si>
  <si>
    <t xml:space="preserve">Aquabio </t>
  </si>
  <si>
    <t>ShrimProtect RxReady TSV Real-Time PCR Kit</t>
  </si>
  <si>
    <t>E.C.O Trace® Fe 20%</t>
  </si>
  <si>
    <t>Kantor/Gudang:
Alamanda Tower Lt.17 Unit B, C dan D Jl. Simatupang Kav.23 - 24 RT.001/RW.001 Cilandak Barat, Cilandak, Jakarta Selatan, Telp/Fax: (021) 29660069/ 29660325
Produsen asal:
Elanco Vietnam Company Limited Brach in Dong Nai
(Lot F, Loc An-Binh Son Industrial Park, Long An Commune, Long Thanh District, Dong Nai Province, Vietnam)</t>
  </si>
  <si>
    <t>Kantor/Pabrik:
Jl. Raya Parung Gunung Sindur Rt.003 Rw. 001, Kel. Pedurenan, Kec. Gunung Sindur, Kab.Bogor, Provinsi Jawa Barat, Kode Pos 16340</t>
  </si>
  <si>
    <t>Kantor:
(Jl. Pulogadung No.23, Kav II G5 KIP, Jatinegara, Cakung, Kota Jakarta Timur, Provinsi DKI Jakarta, Telp: (021) 50867668, Fax: (021) 50867669)
Produsen asal:
Bioproton Pty Ltd
Kantor:
(38/141 Sunnybank Queensland 4109, Australia)
Pabrik:
55 Dullaca Street ACACIA RIDGE QLD 4110, Australia)</t>
  </si>
  <si>
    <t>Kantor:
Jl. Prof. H.M Yamin No. 42, Medan-20234, Provinsi Sumatera Utara, Telp. (061) 4525799/ Fax. (061) 4560581
Pabrik:
Jl. PLTU Pulau Sicanang Belawan, Kel. Belawan Sicanang, Kec. Medan Belawan, Kota Medan Provinsi Sumatera Utara, Kode Pos 20412</t>
  </si>
  <si>
    <t>PT. Belawandeli Chemical Industry</t>
  </si>
  <si>
    <t>Ruko The Springs, Jl. Springs Boulevard Selatan No.1, Gading Serpong, Pakulonan Barat, Kelapa Dua, Kabupaten Tangerang, Provinsi Banten, Telp. (021) 29871212/(021) 29871213
Produsen asal:
Biochem Zusatzstoffe Handels-und Produktionsgesellschaft mbH., Jerman
(Küstermeyerstraβe 16 in 49393 Lohne, Germany)</t>
  </si>
  <si>
    <t>KKP RI D 2309749 PBC</t>
  </si>
  <si>
    <t>KKP RI D 2309750 PBS</t>
  </si>
  <si>
    <t>KKP RI I 2309751 PBS</t>
  </si>
  <si>
    <t>KKP RI I 2309752 PBS</t>
  </si>
  <si>
    <t>KKP RI D 2309753 PBS</t>
  </si>
  <si>
    <t>KKP RI I 2309754 PbBS</t>
  </si>
  <si>
    <t>KKP RI D 2309755 BBC</t>
  </si>
  <si>
    <t>KKP RI I 2309756 PBS</t>
  </si>
  <si>
    <t>Vitamin C salut 113,4 g/Kg, Asam sitrat, asam format,  Baymix Latibon Aqua, Dekstrose monohidrat, pati singkong, Hexaflavour strawberry F302, Protein konsentrat, Butylated hidroksi toluen, Silika kering</t>
  </si>
  <si>
    <t>Suplementasi Vitamin C untuk pertumbuhan dan meningkatkan kesehatan ikan</t>
  </si>
  <si>
    <t>Asam laktat 2 gr/L, Asam sitrat 200 g/L</t>
  </si>
  <si>
    <t>Sebagai acidifier dan meningkatkan kecernaan pakan pada ikan dan udang</t>
  </si>
  <si>
    <t>Iron 10.000 mg/kg, Copper 35.000 mg/kg, Zinc 100.000 mg/kg, Manganese 30.000 mg/kg, Selenium 350 mg/kg, Iodine 1.000 mg/kg, Calcium carbonate</t>
  </si>
  <si>
    <t>Suplemen pakan dalam pengolahan pakan udang</t>
  </si>
  <si>
    <t>Sorbic acid 3.420 mg/kg, Formic acid 132.434 mg/kg, Acetic acid 53.352 mg/kg, Propionic acid 125.275 mg/kg, Ammonium formate 59.092 mg/kg, excipients q.s ad</t>
  </si>
  <si>
    <t>Feed additive pada pakan udang</t>
  </si>
  <si>
    <t>Feed additive pada ikan</t>
  </si>
  <si>
    <t>Tepung urea formaldehyde, Kaolin, Calcium carbonate (Analisa terjamin: Free formaldehyde max. 0,5%)</t>
  </si>
  <si>
    <t>Pengikat pakan ikan dan udang</t>
  </si>
  <si>
    <t>Memperbaiki kualitas air dan menghambat pertumbuhan patogen</t>
  </si>
  <si>
    <t>- 1 vial RxReady TSV Supermix (1.480 µL)
- 1 vial TSV Synthetic Positive Control 100.000 copies/reaction (100 µL);
- 1 vial Reverse Transcriptase (20 µL);
- 1 vial Nuclease Free-water (500 µL).</t>
  </si>
  <si>
    <t>Mendeteksi TSV dan internal kontrol pada udang</t>
  </si>
  <si>
    <t>Iron 200.000 mg/kg</t>
  </si>
  <si>
    <t>Suplementasi zat besi untuk ikan</t>
  </si>
  <si>
    <t>Didecyl Dimethyl Ammonium Chloride, Glutaraldehyde, Formaldeyhde, Glyoxal, Isopropyl Alcohol, Pine Oil, Green Colorant, Air</t>
  </si>
  <si>
    <t>Kantor:
Jl. Prof. H.M Yamin No. 42, Medan-20234, Provinsi Sumatera Utara, Telp. (061) 4525799/ Fax. (061) 4560581
Pabrik:
Jl. PLTU Pulau Sicanang Belawan, Kel. Belawan Sicanang, Kec. Medan Belawan, Kota Medan Provinsi Sumatera Utara, Kode Pos 20412</t>
  </si>
  <si>
    <t>Jl. Raya Parung Gunung Sindur Rt.003 Rw. 001, Kel. Pedurenan, Kec. Gunung Sindur, Kab.Bogor, Provinsi Jawa Barat, Kode Pos 16340</t>
  </si>
  <si>
    <t>Kantor/Gudang:
Rukan Botanical Junction Blok I9 No.1-2, Jl. Raya Joglo, Kel. Joglo, Kec. Kembangan, Kota Jakarta Barat, Provinsi DKI Jakarta-11640, Telp. 021-58902900)
Produsen asal:
SOMA Inc.- South Korea
(24, Hanbul-ro, 69 Beon-Gil, Eumsong-Eup, Eumseong-Gun, Chungcheongbuk-Do, 27698, Republic of Korea, Telp. +82438780591</t>
  </si>
  <si>
    <t>PT. Inve Indonesia Total</t>
  </si>
  <si>
    <t>PT. Belawandeli Chemical Industry Total</t>
  </si>
  <si>
    <t>Sumatera Utara Total</t>
  </si>
  <si>
    <t>PT. Bahtera Adi Jaya</t>
  </si>
  <si>
    <t xml:space="preserve">Kantor:
Kawasan Industri Candi, Jl. Gatot Subroto Blok 19, Kav.35, Ngaliyan, Kota Semarang, Provinsi Jawa Tengah
Branch Office: 
Taman Tekno BSD City Sektor XI Blok G3 No.30, Tangerang Selatan, Provinsi Banten
Gudang: 
Industri Raya IV Blok AI No.54, Kawasan Industri Jatake, Pasar Kemis, Kab. Tangerang Selatan, Provinsi Selatan, Telp. (021) 75881901
</t>
  </si>
  <si>
    <t>Desa Bengkel, Kec. Busungbiu, Kab. Buleleng, Singaraja, Provinsi Bali 81154</t>
  </si>
  <si>
    <t>Br. Teben, Desa Bengkel, Kecamatan Busungbiu, Kabupaten Buleleng, Provinsi Bali-81154</t>
  </si>
  <si>
    <t>Menurunkan kadar amoniak dan nitrit serta menghambat pertumbuhan Vibrio spp.</t>
  </si>
  <si>
    <t xml:space="preserve">L-Valine </t>
  </si>
  <si>
    <t>Kantor/Gudang:
Gedung Menara BP Jamsostek, Menara Utara Lantai 21, Jl. Jend. Gatot Subroto Kav. 38, Kel. Kuningan Barat, Kec. Mampang Prapatan, Jakarta Selatan 12710, Provinsi DKI Jakarta
Produsen asal:
CJ (Shenyang) Biotech Co., Ltd
(#38 Yunong Road, Shenbei New District, Shenyang, Liaoning, China)</t>
  </si>
  <si>
    <t>KKP RI I 2310757 PBS</t>
  </si>
  <si>
    <t>Sebagai feed additive dan sumber L-Valine untuk ikan dan udang</t>
  </si>
  <si>
    <t>Ox- Aquaculture</t>
  </si>
  <si>
    <t>Kantor/Gudang:
Plaza Niaga I, Blok A No. 38 RT 03 RW 05 Sentul City Desa Citaringgul, Kecamatan Babakan Madang, Kabupaten Bogor, Provinsi Jawa Barat-16810, Telp (021) 87961525)
Produsen asal Ox- Aquaculture:
OX-Compania De Tratamiento De Aguas, S.L
(Parque Tecnologico Walqa, Ctra, Zaragoza, Km 566 22197 Cuarte (Huesca),  Spain)</t>
  </si>
  <si>
    <t>KKP RI I 2310758 FTC</t>
  </si>
  <si>
    <t>Hydrogen peroksida 480 g/L, Air</t>
  </si>
  <si>
    <t xml:space="preserve">Yodokyx </t>
  </si>
  <si>
    <t>KKP RI I 2310759 FTC</t>
  </si>
  <si>
    <t>Povidone Iodine 10 g/100 mL, Trisodium Phosphate, Air</t>
  </si>
  <si>
    <t>Disinfektan sarana dan prasarana budidaya perikanan</t>
  </si>
  <si>
    <t>Kantor/Gudang:
Rukan Botanical Junction Blok I9 No.1-2, Jl. Raya Joglo, Kel. Joglo, Kec. Kembangan, Kota Jakarta Barat, Provinsi DKI Jakarta-11640, Telp. 021-58902900)
Produsen asal:
Baoding Sunlight Herb Medicament Co., Ltd China untuk Kyxon Pharmaceuticals S.R.L, Argentina
(3881, Great Wall South Street, Qingyuan District, Baoding City, Hebei Province, China)</t>
  </si>
  <si>
    <t xml:space="preserve">BM-VPro </t>
  </si>
  <si>
    <t xml:space="preserve">Virucare Aqua </t>
  </si>
  <si>
    <t xml:space="preserve">Kantor/Gudang:
(Taman Tekno Blok B No.1, Bumi Serpong Damai Sektor XI - Tangerang Selatan, Telp/Fax: 021-7565000/021-7560860, 7560870)
Produsen asal:
Conventry Chemicals Ltd
(Woodhams Road, Siskin Drive, Coventry, CV3 4FX, England, United KIngdom)
</t>
  </si>
  <si>
    <t>KKP RI I 2310760 FTP</t>
  </si>
  <si>
    <t>KKP RI I 2310761 FTS</t>
  </si>
  <si>
    <t>Klorin 2.500-4.000 mg/Kg, Adipic acid, Sodium bicarbonate, Sodium carbonate</t>
  </si>
  <si>
    <t>Pentapotassium Bis (Peroxymonosulfate) Bis (Sulfate), Sulphamic acid, Malic acid, Sodium dodecylbenzenesulfonate, Sodium hexametaphosphate, Sodium chloride, Red dye, Lemon parfum</t>
  </si>
  <si>
    <t>Disinfektan untuk budidaya udang</t>
  </si>
  <si>
    <t xml:space="preserve">Desgrin Aquatic </t>
  </si>
  <si>
    <t>Kantor: 
Raya Panjang, Komplek Kedoya Elok Plaza Blok DA-17 RT.019/004 Kedoya Selatan, Kebon Jeruk, Jakarta Barat.
Alamat Pabrik: 
Komplek Industri Wahyu Sejahtera, Blok E-3, Kp. Tegal, RT 20 RW 06, Desa Kembang Kuning, Kec. Klapanunggal, Kab. Bogor, Provinsi Jawa Barat-16710</t>
  </si>
  <si>
    <t>KKP RI D 2310762 FTC</t>
  </si>
  <si>
    <t>Benzalkonium klorida 260 g/L, Glutaraldehyde, Aquadestilata</t>
  </si>
  <si>
    <t>- Sebagai disinfektan berbagai mikroba patogen, mengurangi penyebaran penyakit,;
- Sebagai disinfektan pada tambak/kolam, peralatan serta pada air budidaya ikan dan udang</t>
  </si>
  <si>
    <t>PT. Bahtera Adi Jaya Total</t>
  </si>
  <si>
    <t>PT. Agrinusa Jaya Santosa Total</t>
  </si>
  <si>
    <t>PT. Seribu Cita Bayanaka</t>
  </si>
  <si>
    <t xml:space="preserve">Ruko garden Boulevard Perumahan Citra Raya Blok S.06/368, Ciakar Panongan, Kabupaten Banten, Telp (021) 39736006 </t>
  </si>
  <si>
    <t>KKP RI D 2311389-P1 FKS</t>
  </si>
  <si>
    <t>Kantor:
YKP Kendang Sari Blok F/67A, Kota Suarabaya, Provinsi Jwa Timur,  Kode Pos: 60292, Telp/Fax: (031) 8416462/ 8492333.
Pabrik:
Pergudangan Sinar Gedangan Blok G/37, Desa Gemurung, Kec. Gedangan, Kab. Sidoarjo, Provinsi Jawa Timur, Kode Pos: 61234</t>
  </si>
  <si>
    <t xml:space="preserve">Perosolv </t>
  </si>
  <si>
    <t>KKP RI I 2311092-P2 FTC</t>
  </si>
  <si>
    <t xml:space="preserve">KKP RI D 2311535 PbBS </t>
  </si>
  <si>
    <t>KKP RI D 2311763 FTC</t>
  </si>
  <si>
    <t>Kantor:
Ruko Villa Kebon Jeruk Blok F2, Jl. Raya Kebon Jeruk, Kel. Kebon Jeruk, Kota Jakarta Barat, Provinsi DKI Jakarta, Kode Pos:11530, Telp (021) 5482526
Pabrik:
Jl. Kemandoran VIIII No. 16, Jakarta Barat, Provinsi DKI Jakarta, Kode Pos: 12210</t>
  </si>
  <si>
    <t>Kantor/Pabrik:
Dusun Waru Rt.03 Rw.04, Desa Pulosari, Kec. Kebakkramat, Kab. Karanganyar (Ngringo), Kab. Karanganyar, Provinsi Jawa Tengah, Kode Pos: 57762, Telp/Fax (0271) 825564/ 8200204</t>
  </si>
  <si>
    <t>Kantor/Pabrik:
Jl. Raya Sadang Subang Km.14,8, Cibatu, Purwakarta, Provinsi Jawa Barat, Telp. (0264) 8301030</t>
  </si>
  <si>
    <t xml:space="preserve">Enrofloxacin HCl 12%, Lactosa </t>
  </si>
  <si>
    <t>Untuk pengobatan infeksi aeromonas pada ikan lele</t>
  </si>
  <si>
    <t xml:space="preserve">Copper sebagai CuSO4 8%, Methylene Blue 0,5 gr, Aqua </t>
  </si>
  <si>
    <t xml:space="preserve">- Sebagai desinfektan dan antiseptik pada budidaya ikan dan udang;
- Mengurangi gangguan ganggang Cladophora, Chlorella dan ganggang lain.
</t>
  </si>
  <si>
    <t>Bacillus sp. ≥ 1x10^7 CFU/g, CaCo3</t>
  </si>
  <si>
    <t>Disinfektan dan antiseptik pada budidaya ikan dan udang</t>
  </si>
  <si>
    <t>PT. Seribu Cita Bayanaka Total</t>
  </si>
  <si>
    <t>PT. Suri Tani Pemuka Total</t>
  </si>
  <si>
    <t>Disinfektan untuk sarana dan prasarana budidaya ikan</t>
  </si>
  <si>
    <t xml:space="preserve">KKP RI I 2312426-P1 PBS </t>
  </si>
  <si>
    <t xml:space="preserve">KKP RI I 2312427-P1 PBS </t>
  </si>
  <si>
    <t>KKP RI I 2312448-P1 PBS</t>
  </si>
  <si>
    <t>KKP RI I 2312449-P1 PBS</t>
  </si>
  <si>
    <t>KKP RI I 2312450-P1 PBS</t>
  </si>
  <si>
    <t>Ke Yi Bao (Trace Mineral Premix for Aquafeed)</t>
  </si>
  <si>
    <t>Forteminex</t>
  </si>
  <si>
    <t>Natuimmunex</t>
  </si>
  <si>
    <t xml:space="preserve">SeOxG </t>
  </si>
  <si>
    <t>ChromlGFin</t>
  </si>
  <si>
    <t>Amaze-Zinc</t>
  </si>
  <si>
    <t xml:space="preserve">E.C.O.Trace Mn 20% </t>
  </si>
  <si>
    <t xml:space="preserve">EH-FISH C </t>
  </si>
  <si>
    <t>Phytostar</t>
  </si>
  <si>
    <t>Farmasept Plus</t>
  </si>
  <si>
    <t xml:space="preserve">Red Bluedox </t>
  </si>
  <si>
    <t>The Suites Tower Lt.11 Suite 05, Jl. Boulevard Pantai Indah Kapuk No.1 Kav. OFS, Kel. Kamal Muara, Kec. Penjaringan, Kota Jakarta Utara, Provinsi DKI Jakarta), Telp/fax: (021) 5882250/ (021) 5882249
Produsen:
Premixstar Biotechnology Co., ltd
(No. 106, Ln.800, Zhongshan S.Rd., Yangmei Dist., Taoyuan City 326, Taiwan (R.O.C)</t>
  </si>
  <si>
    <t>(Jl. Kraton Industri I No.2 Pier, Desa Curahdukuh, Kec. Kraton, Kab. Pasuruan, Jawa Timur, Telp/Fax: (0343) 6745868), Hp: 08113781878
Produsen asal:
Guangdong Hinter Biotechnology Group Co., Ltd
(No. 56, The 2nd Xingui Road, Guangzhou High-Tech Industrial, Development Zone, Guangzhou 510530, Guangzhou Province, P.R.China)</t>
  </si>
  <si>
    <t>Compound Premix B208 For Fish</t>
  </si>
  <si>
    <t>Compound Premix 2033 For Fish</t>
  </si>
  <si>
    <t>Compound Premix C601 For Fish</t>
  </si>
  <si>
    <t>Compound Premix A701 For Fish</t>
  </si>
  <si>
    <t>Compound Premix 932 For Shrimp</t>
  </si>
  <si>
    <t>KKP RI I 2312764 PBS</t>
  </si>
  <si>
    <t>KKP RI I 2312765 PBS</t>
  </si>
  <si>
    <t>KKP RI I 2312766 PBS</t>
  </si>
  <si>
    <t>KKP RI D 2312767 PBS</t>
  </si>
  <si>
    <t>KKP RI D 2312768 PBS</t>
  </si>
  <si>
    <t>KKP RI D 2312769 PBS</t>
  </si>
  <si>
    <t>KKP RI I 2312770 PBS</t>
  </si>
  <si>
    <t>KKP RI D 2312771 PBS</t>
  </si>
  <si>
    <t>KKP RI D 2312772 PBS</t>
  </si>
  <si>
    <t>KKP RI I 2312773 FTC</t>
  </si>
  <si>
    <t>KKP RI D 2312774 FTC</t>
  </si>
  <si>
    <t>Vitamin A, D3, E, B1, B2, B6, B12, K3, C, D-Calcium pantothenate, Nicotinamide, Folic acid, D-Biotin, Inositol, Ferrous sulfate, Zinc sulfate, Manganese sulfate, Copper sulfate, Cobalt sulfate, Calcium iodate, Sodium selenite, Calcium carbonate</t>
  </si>
  <si>
    <t>Suplementasi vitamin dan mineral untuk pertumbuhan ikan</t>
  </si>
  <si>
    <t>Vitamin A, D3, E, B1, B2, B6, B12, K3, C, D-Calcium pantothenate, Nicotinamide, Folic acid, D-Biotin, Inositol, Ferrous Sulfate, Zinc sulfate, Manganese sulfate, Copper sulfate, Cobalt sulfate, Calcium iodate, Sodium selenite, Calcium carbonate</t>
  </si>
  <si>
    <t>Suplementasi vitamin dan mineral untuk pertumbuhan udang</t>
  </si>
  <si>
    <t>Ferrous 2,18 g/kg, Zinc 2,37 g/kg, Manganese 1,95 g/kg, Copper 0,53 g/kg, Calcium lactate, Calcium carbonate</t>
  </si>
  <si>
    <t>Suplementasi mineral pada pembuatan pakan ikan dan udang</t>
  </si>
  <si>
    <t>Phosphorus 92 g/kg, Potassium 86 g/kg, Magnesium 32,9 g/kg, Zinc 8,1 g/kg, Ferrous 3,6 g/kg, Copper 2,5 g/kg, Calcium carbonate</t>
  </si>
  <si>
    <t>Soybean meal, Seaweed meal
(Analisa terjamin: Crude protein min. 200 g/kg, Ash max. 250 g/kg, Moisture max. 120 g/kg)</t>
  </si>
  <si>
    <t>Suplemen untuk pembuatan pakan ikan dan udang</t>
  </si>
  <si>
    <t>Selenium 4.500 mg/kg, Terigu</t>
  </si>
  <si>
    <t>Suplementasi selenium untuk meningkatkan pertumbuhan dan kesehatan ikan</t>
  </si>
  <si>
    <t xml:space="preserve">Chromium 10.000 mg/kg, Terigu </t>
  </si>
  <si>
    <t>Suplementasi kromium untuk meningkatkan pertumbuhan ikan</t>
  </si>
  <si>
    <t xml:space="preserve">Zinc 90.000 mg/kg, Terigu </t>
  </si>
  <si>
    <t>Suplementasi zinc untuk meningkatkan pertumbuhan dan kesehatan ikan</t>
  </si>
  <si>
    <t xml:space="preserve">Manganese 200.000 mg/kg, Glycine </t>
  </si>
  <si>
    <t>Suplementasi mineral mangan untuk ikan</t>
  </si>
  <si>
    <t>Vitamin C 400 g/kg, Dextrose monohydrate</t>
  </si>
  <si>
    <t>Suplementasi vitamin C untuk meningkatkan kesehatan ikan dan udang</t>
  </si>
  <si>
    <t>Total Calcium 22,07%, Magnesium 4,6%, Mangan 0,09%</t>
  </si>
  <si>
    <t>Meningkatkan pertumbuhan fitoplankton sebagai pakan alami di dalam tambak</t>
  </si>
  <si>
    <t>Glutaraldehyde 50% 42,5 g/100 mL, Benzalkonium chloride 80% 7,5 g/100 mL, Air</t>
  </si>
  <si>
    <t>Methylene blue BPC 12.000 mg/L, Air</t>
  </si>
  <si>
    <t xml:space="preserve">- Mengobati parasite seperti: white spot, cotton wool, velvet, trichadiniasis, dll;
- Mencegah serangan jamur pada telur ikan
</t>
  </si>
  <si>
    <t>(Kantor: The Suites Tower Lt.11 Suite 05, Jl. Boulevard Pantai Indah Kapuk No.1 Kav. OFS, Kel. Kamal Muara, Kec. Penjaringan, Kota Jakarta Utara, Provinsi DKI Jakarta), Telp/fax: (021) 5882250/ (021) 5882249, Gudang: Jl. Industri VI Blok I, No. 6A, Desa/Kel. Pasir Jaya, Kec. Jatiuwung, Kota Tangerang, Provinsi Banten, Kode Pos 15135)
Produsen asal:
Fuzhou Omnipro Industrial Co., Ltd
(No. 128, Chang Yang Road, Mawei District, Fuzhou, Fujian, China)</t>
  </si>
  <si>
    <t>(Kantor: The Suites Tower Lt.11 Suite 05, Jl. Boulevard Pantai Indah Kapuk No.1 Kav. OFS, Kel. Kamal Muara, Kec. Penjaringan, Kota Jakarta Utara, Provinsi DKI Jakarta), Telp/fax: (021) 5882250/ (021) 5882249, Gudang: Jl. Industri VI Blok I, No. 6A, Desa/Kel. Pasir Jaya, Kec. Jatiuwung, Kota Tangerang, Provinsi Banten, Kode Pos 15135)
Produsen asal:
Premixstar Biotechnology Co., Ltd
(No. 106, Ln. 800, Zhongshan S.Rd., Yangmei Dist., Taoyuan City 32669. Taiwan (R.O.C)</t>
  </si>
  <si>
    <t>(Kantor: The Suites Tower Lt.11 Suite 05, Jl. Boulevard Pantai Indah Kapuk No.1 Kav. OFS, Kel. Kamal Muara, Kec. Penjaringan, Kota Jakarta Utara, Provinsi DKI Jakarta), Telp/fax: (021) 5882250/ (021) 5882249, Gudang: Jl. Industri VI Blok I, No. 6A, Desa/Kel. Pasir Jaya, Kec. Jatiuwung, Kota Tangerang, Provinsi Banten, Kode Pos 15135)
Produsen asal:
Multi-Advance Biotechnology Co., Ltd
(No. 150, Sec. 1, Chung-Sang Rd., Hu-Nei Dist., Kaohsiung City, R.O.C</t>
  </si>
  <si>
    <t>(Kantor/Pabrik: Jl. Pedurenan V Kav. 27, Rt.001 Rw. 002, Kel. Pedurenan, Kec. Gunung Sindur, Kab. Bogor, Provinsi Jawa Barat, Kode Pos 16340, HP: 087873038430)</t>
  </si>
  <si>
    <t>PT. Aquacell Indo Pasifik</t>
  </si>
  <si>
    <t>Kantor:
(Ruko The Springs, Jl. Springs Boulevard Selatan No.1, Gading Serpong, Desa/Kel. Cihuni, Kec. Pagedangan, Kab. Tangerang, Provinsi Banten, Kode Pos 15810, Telp. (021) 29871212/(021) 29871213)
Produsen asal:
Biochem Zusatzstoffe Handels-und Produktionsgesellschaft mbH., Jerman
(Küstermeyerstraβe 16 in 49393 Lohne, Germany)</t>
  </si>
  <si>
    <t>PT. Eben Haezer Trimegah Sukses</t>
  </si>
  <si>
    <t>Taman Tekno BSD Sektor XI, Blok H-06, No.1, Kel. Setu, Kec. Setu, Kota Tangerang Selatan, Provinsi Banten, Kode Pos 15314, Telp/Fax. (021) 75875977</t>
  </si>
  <si>
    <t>Kantor/Pabrik: Gang Mushola No. 14, Kedung Halang, Kec. Bogor Utara, Kota Bogor, Provinsi Jawa Barat, Kode Pos 16158, Hp: 082177846662</t>
  </si>
  <si>
    <t xml:space="preserve">PT. Panca Sukses Lestari </t>
  </si>
  <si>
    <t>Kantor/Pabrik: Jl. Raya Joglo, Rukan Botanic Juction, Blok I 9, No.1-2 Joglo, Kec. Kembangan, Kota Jakarta Barat, Provinsi DKI Jakarta, Kode Pos 11640, Telp/Fax. (021) 58902900/ Hp. 085925117311
Produsen asal:
Farmabase Saude Animal LTDA
(Avenida Emilio Marconato, 1000, Galpao A3, Primavera, Jaguariuna, SP-Brazil, CEP: 13820-000, Telp (19) 3837-9900</t>
  </si>
  <si>
    <t>PT. Eben Haezer Trimegah Sukses Total</t>
  </si>
  <si>
    <t>PT. Aquacell Indo Pasifik Total</t>
  </si>
  <si>
    <t>PT. Panca Sukses Lestari  Total</t>
  </si>
  <si>
    <t>Suplementasi mineral untuk pembuatan pakan udang</t>
  </si>
  <si>
    <t>Processed sulfur 47,5 gr/Kg, Calcium carbonate</t>
  </si>
  <si>
    <r>
      <t xml:space="preserve">HPV PCR Detection Kit
</t>
    </r>
    <r>
      <rPr>
        <sz val="12"/>
        <color indexed="10"/>
        <rFont val="Arial "/>
      </rPr>
      <t>(tidak dilanjutkan, sesuai Surat  dari PT. Nugen Bioscience Indonesia Nomor: 002/NBI/RO/I/2024 tanggal 3 Januari 2024)</t>
    </r>
  </si>
  <si>
    <r>
      <t xml:space="preserve">MBV PCR Detection Kit
</t>
    </r>
    <r>
      <rPr>
        <sz val="12"/>
        <color indexed="10"/>
        <rFont val="Arial "/>
      </rPr>
      <t>(tidak dilanjutkan, sesuai Surat  dari PT. Nugen Bioscience Indonesia Nomor: 002/NBI/RO/I/2024 tanggal 3 Januari 2024)</t>
    </r>
  </si>
  <si>
    <t>Hydrogen peroksida 50%, Larutan nanopartikel perak 4,5 mL/L, Gom arabic, Asam fosfat, Sodium nitrat, Air</t>
  </si>
  <si>
    <t>Suplemen vitamin C dan selenium untuk ikan dan udang</t>
  </si>
  <si>
    <t>- Sebagai antimikroba untuk mengontrol reproduksi bakteri anaerob;
- Meningkatkan oksigen terlarut dalam air</t>
  </si>
  <si>
    <t xml:space="preserve">Premix 2218 For Fish </t>
  </si>
  <si>
    <t>Kantor/Gudang:
Komplek Pergudangan Eraprima Blok N5, Jl. Raya Daan Mogot Km. 21 Rt.001 Rw.001, Kel. Poris Plawad, Kec. Cipondoh, Kota Tangerang, Provinsi Banten, Kode Pos 15141, Telp (021) 9662866
Produsen asal:
Guangdong Nutriera Group Co., Ltd., China
(Building 2 No.4, 6th Fushan Road, Qianwu Town, Doumen District, Zhuhai, Guangdong Province, P.R. China)</t>
  </si>
  <si>
    <t xml:space="preserve">KKP RI I 2402339-P1 PBS   </t>
  </si>
  <si>
    <t xml:space="preserve">Vitamin E 3.530 mg/kg, Vitamin B6 777 mg/kg, Nicotinamide 4.530 mg/kg, Zink 7.600 mg/kg, Manganase 3.900 mg/kg, Ferrous 14.000 mg/kg, Calcium carbonate, Rice hull
</t>
  </si>
  <si>
    <t>Suplemen pakan ikan dan antioksidan untuk mengoptimalkan pertumbuhan ikan</t>
  </si>
  <si>
    <t>Premix 2233 For Fish</t>
  </si>
  <si>
    <t xml:space="preserve">KKP RI I 2402341-P1 PBS    </t>
  </si>
  <si>
    <t xml:space="preserve">Vitamin E 4.760 mg/kg, Vitamin B6 680 mg/kg, Nicotinamide 2.550 mg/kg, Zink 2.600 mg/kg, Manganase 1.400 mg/kg, Ferrous 8.700 mg/kg, Calcium carbonate, Rice hull
</t>
  </si>
  <si>
    <t xml:space="preserve">Wisdem Pink </t>
  </si>
  <si>
    <t>Kantor/Gudang:
Taman Tekno Blok B No.1, Bumi Serpong Damai Sektor XI, Kel. Setu, Kec. Setu, Kota Tangerang Selatan, Provinsi Banten, Kode Pos 15314, Telp/Fax: 021-7565000/021-7560860, 7560870)
Produsen Asal Wisdem Pink:
Guangzhou Wisdom Bio-Technology Co., Ltd
(Laohutou, Wagongtang Community, Huangdong Town, Huado District, Guangzhou, China)</t>
  </si>
  <si>
    <t>KKP RI I 2402235-P2 PBS</t>
  </si>
  <si>
    <t xml:space="preserve">Astaxanthin  100 g/kg, Gelatin, Gula, Ethoxyquin, Starch </t>
  </si>
  <si>
    <t>Sebagai antioksidan dan memperbaiki kualitas warna kulit dan daging pada ikan dan udang</t>
  </si>
  <si>
    <t>Epifeed LHF 2</t>
  </si>
  <si>
    <t>Kantor/Gudang:
Taman Tekno Blok B No.1, Bumi Serpong Damai Sektor XI, Kel. Setu, Kec. Setu, Kota Tangerang Selatan, Provinsi Banten, Kode Pos 15314, Telp/Fax: 021-7565000/021-7560860, 7560870)
Produsen Asal Epifeed LHF 2:
Epicore BioNetworks Inc.
(4 Lina Lane/ Eastampton, NJ 08060, USA, Phone: 1 (609) 267 9118/ Fax: (609) 267 9336)</t>
  </si>
  <si>
    <t>KKP RI I 2402217-P2 PBC</t>
  </si>
  <si>
    <t>Menhaden meal 230 g/L, Menhaden solubles 150 ml/L, Hydrolyzed soy 80 g/L, Corn starch 60 g/L, Molase 55 ml/L, Menhaden oil 98 ml/L, Lecithin 68 ml/L, Propylene glycol 50 ml/L, Air 201,2 ml/L, BHT 0,3 g/L, Propyl gallate 0,3 g/L, Ascorbic palmitate 0,3 g/L, Methyl dan Propyl paraben 3 g/L, Vitamin premix 3,9 g/L (Analisa terjamin: Kadar Protein min.12%, Kadar lemak min. 12%, Kadar abu maks. 6,4%, Kadar serat maks. 3,4%, Kadar air maks. 45,4%)</t>
  </si>
  <si>
    <t>Sebagai imbuhan pakan untuk larva hatchery spesies laut, khususnya udang penaeid pada tahap mysis 2 s/d post larva 3</t>
  </si>
  <si>
    <t>Kantor:
(Jl. Pulogadung No.23, Kav II G5 KIP, Kel. Jatinegara, Kec. Cakung, Kota Jakarta Timur, Provinsi DKI Jakarta), Kode Pos 13930, Telp: (021) 5086 7668/ (021) 5086 7669)
Pabrik:
Jl. Meranti 2 Blok L3 No.2, Kawasan Industri Delta Silicon I, Suka Cikarang Selatan, Kabupaten Bekasi, Provinsi Jawa Barat, Kode Pos 17550</t>
  </si>
  <si>
    <t>KKP RI D 2402409-P1 FTS</t>
  </si>
  <si>
    <t>Sodium percarbonate 90%, Ethil Cellulose, Aquades, Alkohol (Analisa terjamin: Kadar oksigen aktif &gt;13%)</t>
  </si>
  <si>
    <t xml:space="preserve">- Memberikan suplai oksigen secara cepat ke dalam tambak/kolam;
- Menurunkan akumulasi bahan organik dalam tambak/kolam ikan dan udang. </t>
  </si>
  <si>
    <t xml:space="preserve">Excential Energy Plus Aqua </t>
  </si>
  <si>
    <t>Kantor:
(Menara Astra Lantai 51, Jl. Jenderal Sudirman Kav.5-6, Kel. Karet Tengsin, Kec. Tanah Abang, Kota Jakarta Pusat, Provinsi DKI Jakarta, Kode Pos 10220, Telp./Fax (021) 50842777/50842788)
Produsen negara asal:
Orffa Additives B.V
(Orffa Additives B.V., Vierlinghstraat 51, 4251 LC Werkendam, The Netherlands</t>
  </si>
  <si>
    <t>Glyceryl Polyethyleneglycol Ricinoleate 230 g/kg, Kieselguhr 770 g/kg (Analisa terjamin: Kadar air maks.10%, Kadar abu maks. 72%)</t>
  </si>
  <si>
    <t>Sebagai emulsifier untuk pakan ikan dan udang</t>
  </si>
  <si>
    <t xml:space="preserve">Medivita-CE </t>
  </si>
  <si>
    <t>KKP RI D 2402776 PBC</t>
  </si>
  <si>
    <t>Vitamin C 150 g/L, Vitamin E 75 g/L, Gliserin Cremophor EL, Sodium benzoat, Sodium hidroksida, Air</t>
  </si>
  <si>
    <t>Mengatasi defisiensi vitamin C dan vitamin E pada ikan dan udang</t>
  </si>
  <si>
    <t>Ronozyme WX (L)</t>
  </si>
  <si>
    <t>Kantor:
(18 Office Park Tower A, Unit J, 3rd Floor, Jl. Letjen TB Simatupang Kav.18, Kel. Kebagusan, Kec. Pasar Minggu, Kota Jakarta Selatan, Provinsi DKI Jakarta 12520. Telp: (021) 22708402)
Produsen negara asal:
Novozymes A/S, Denmark
(Krogshoejvej 36 DK-2880 Bagsvaerd Denmark)</t>
  </si>
  <si>
    <t>Xylanase 10 mg/g, Sorbitol, Potassium sorbate, Air, Glycerol</t>
  </si>
  <si>
    <t>Techno Yeast</t>
  </si>
  <si>
    <t>(Ruko The Springs, Jl. Springs Boulevard Selatan No.1,9, Gading Serpong, Kabupaten Tangerang, Provinsi Banten, Telp. (021) 29871212/(021) 29871213)
Produsen negara asal:
Biochem Zusatzstoffe Handels-und Produktionsgesellschaft mbH 
(Kustermeyerstr 16, 49393 Lohne, Jerman</t>
  </si>
  <si>
    <t>Super Vannacare</t>
  </si>
  <si>
    <t>Desa Merak Belantung, Kec. Kalianda, Kab. Lampung Selatan, Prov. Lampung), Telp. (0721) 321336/ Fax. (0721) 321337)</t>
  </si>
  <si>
    <t>KKP RI D 2402779 PBS</t>
  </si>
  <si>
    <t>Asam format min.100 mg/g, Asam laktat 15 mg/g, Asam sitrat min. 28 mg/g, Kalsium karbonat, Dedak</t>
  </si>
  <si>
    <t xml:space="preserve">Sebagai feed additive untuk:
- meningkatkan daya cerna pakan di dalam usus udang;
- menghambat pertumbuhan bakteri patogen dalam usus udang
</t>
  </si>
  <si>
    <t>KKP RI I 2402778 PBS</t>
  </si>
  <si>
    <t>KKP RI I 2402777 PBC</t>
  </si>
  <si>
    <t>KKP RI I 2402775 PBS</t>
  </si>
  <si>
    <t xml:space="preserve">Premix B228 for fish                                                           </t>
  </si>
  <si>
    <t>Mina Pro</t>
  </si>
  <si>
    <t>Epifeed LHF 1</t>
  </si>
  <si>
    <t>Epicin</t>
  </si>
  <si>
    <t>Epicin G2</t>
  </si>
  <si>
    <t xml:space="preserve">Minstar </t>
  </si>
  <si>
    <t>PT. Panca Sukses Lestari</t>
  </si>
  <si>
    <t xml:space="preserve">MIN AQU FRS 1 C CMK </t>
  </si>
  <si>
    <t>MIN AQA FRS 1.0 C LHJ</t>
  </si>
  <si>
    <t>Agrixine Aquatic</t>
  </si>
  <si>
    <t xml:space="preserve">KKP RI I 2403342-P1 PBS       </t>
  </si>
  <si>
    <t xml:space="preserve">KKP RI I 2403338-P1 PBS     </t>
  </si>
  <si>
    <t xml:space="preserve">KKP RI I 2403340-P1 PBS        </t>
  </si>
  <si>
    <t>KKP RI I 2403036-P2 PbBS</t>
  </si>
  <si>
    <t>KKP RI I 2403034-P2 PbBS</t>
  </si>
  <si>
    <t>KKP RI D 240305-P2 PbBC</t>
  </si>
  <si>
    <t>KKP RI I 2403216-P2 PBC</t>
  </si>
  <si>
    <t xml:space="preserve">Kantor/Gudang:
(Ruko Prominence Blok 38E No.7, Jl. Jalur Sutera Boulevard, Kel. Panunggangan Timur, Kec. Pinang, Kota Tangerang, Provinsi Banten)
Produsen Asal:
Inve Aquaculture, Inc
(Inve Aquaculture, Inc, USA, 3528 West 500 South Salt Lake City, UT 84104, USA)                   </t>
  </si>
  <si>
    <t>Kantor/Pabrik:
(Kawasan Industri Modern III Blok A9-A10, Cikande, Kabupaten Serang, Provinsi Banten, Kode Pos: 42185, Telp (0254) 402486-7, Fax (0254) 402491</t>
  </si>
  <si>
    <t>Kantor/Gudang:
Taman Tekno Blok B No.1, Bumi Serpong Damai Sektor XI, Kel. Setu, Kec. Setu, Kota Tangerang Selatan, Provinsi Banten, Kode Pos 15314, Telp/Fax: 021-7565000/021-7560860, 7560870)
Produsen Asal:
Epicore BioNetworks Inc.
(4 Lina Lane/ Eastampton, NJ 08060, USA, Phone: 1-(609)-2679118, Fax: 8092679336)</t>
  </si>
  <si>
    <t>Kantor/Pabrik: 
Gang Mushola No. 14, Kedung Halang, Kec. Bogor Utara, Kota Bogor, Provinsi Jawa Barat, Kode Pos 16158, Hp: 082177846662</t>
  </si>
  <si>
    <t xml:space="preserve">Kantor:
(Kawasan Industri MM 2100, Jl. Selayar Blok A3-2, Desa Mekarwangi, Kel/Desa Mekarwangi, Kec. Cikarang Barat, Bekasi, Provinsi Jawa Barat 17845);
Pabrik:
Pasuruan Industrial Estate Rembang
(Jl. Rembang Industrial III/24, Pandean, Rembang, Kabupaten Pasuruan, Provinsi Jawa Timur) </t>
  </si>
  <si>
    <t>KKP RI I 2403780 PbBS</t>
  </si>
  <si>
    <t>KKP RI I 2403781 PbBS</t>
  </si>
  <si>
    <t>KKP RI D 2403782 PBS</t>
  </si>
  <si>
    <t>KKP RI D 2403783 PBS</t>
  </si>
  <si>
    <t>KKP RI D 2403784 PBS</t>
  </si>
  <si>
    <t>KKP RI D 2403785 FKS</t>
  </si>
  <si>
    <t xml:space="preserve">Menhaden meal, Menhaden solubles, Hydrolyzed soy, Com starch, Molasses, Menhaden oil, Lecithin, Propylene glycol, Air, Inositol, chlorine chloride, Niacin, Vitamin E, B1, B6, C, D-Calcium pantothenate, B2, A, Folic acid, D3, B12, Biotin (Analisa terjamin: Kadar Protein min. 14,5%, Kadar lemak min. 7%, Kadar abu maks. 6,4%, Kadar serat maks. 3,4%, Kadar air maks. 45,4%)
</t>
  </si>
  <si>
    <t>Sebagai probiotik untuk hatchery udang, ikan dan air tambak</t>
  </si>
  <si>
    <t>Total Calcium 306,33 g/Kg, Magnesium 39,35 g/Kg, Sodium bikarbonat</t>
  </si>
  <si>
    <t>Iron 50.000 mg/Kg, Zinc 75.000 mg/Kg, Magnesium 20.000 mg/Kg, Cobalt 50 mg/Kg, Copper 3.750 mg/Kg, Manganese 6.500 mg/Kg, Selenium 125 mg/Kg, Iodin 750 mg/Kg, Calcium carbonate</t>
  </si>
  <si>
    <t>Suplemen  pakan dalam pengolahan pakan ikan air tawar</t>
  </si>
  <si>
    <t>Iron 85.000 mg/Kg, Zinc 80.000 mg/Kg, Iodin 3.000 mg/Kg, Cobalt 250 mg/Kg, Manganese 80.000 mg/Kg, Copper 25.000 mg/Kg, Selenium 300 mg/Kg, Silicon dioxide, Calcium carbonate</t>
  </si>
  <si>
    <t>PT. Panca Sukses Lestari Total</t>
  </si>
  <si>
    <t>Suplemen vitamin dan mineral untuk kesehatan ikan</t>
  </si>
  <si>
    <t>Suplemen vitamin dan mineral untuk kesehatan udang</t>
  </si>
  <si>
    <t>Sebagai probiotik untuk meningkatkan kualitas air dan dasar tambak, serta membantu proses penguraian limbah secara alami</t>
  </si>
  <si>
    <t xml:space="preserve">Sebagai probiotik untuk:
- Meningkatkan pertumbuhan dan kesehatan ikan;
- Membantu proses pencernaan dan penyerapan nutrisi;
- Menekan pertumbuhan bakteri pathogen dalam sistem pencernaan.
</t>
  </si>
  <si>
    <t>Sebagai imbuhan pakan untuk larva udang</t>
  </si>
  <si>
    <t>Sebagai sumber mineral kalsium dan magnesium di kolam ikan dan tambak udang</t>
  </si>
  <si>
    <t>Enrofloxacin hydrochloride 250 g/Kg, Laktosa</t>
  </si>
  <si>
    <t xml:space="preserve">Vitamin E 3.232 mg/Kg, Vitamin B6 652 mg/Kg, Nicotinamide 4.960 mg/Kg, Zinc 2.000 mg/Kg, Manganese 1.200 mg/Kg, Ferrous 2.900 mg/Kg, Calsium Carbonate, Rice hull
</t>
  </si>
  <si>
    <t>Vitamin E 4.240 mg/kg, Vitamin B6 2.879 mg/Kg, Nicotinamide 6.670 mg/Kg, Zinc 3.800 mg/Kg, Manganese 1.000 mg/Kg, Ferrous 8.500 mg/Kg, Calsium Carbonate, Rice hull</t>
  </si>
  <si>
    <t>Vitamin E 3.340 mg/Kg, Vitamin B6 709 mg/Kg, Nicotinamide 2.580 mg/Kg, Zinc 1.800 mg/Kg, Manganese 1.100 mg/Kg, Ferrous 5.000 mg/Kg, Calsium Carbonate, Rice hull</t>
  </si>
  <si>
    <t>Persentase (%)</t>
  </si>
  <si>
    <t>Meningkatkan digestibility/ kecernaan pakan pada udang</t>
  </si>
  <si>
    <t>CV Fenanza Putra</t>
  </si>
  <si>
    <t>Komplek Industri De Prima Terra Blok E1 Kav. 3A Desa/Kelurahan Tegalluar, Kec. Bojongsoang, Kab. Bandung, Provinsi Jawa Barat</t>
  </si>
  <si>
    <t>Jl. Tamansari No 12 RT 01 RW 02 (Obat Hewan Distributor) Kel. Taman Sari, Kec. Bandung Wetan, Kota Bandung, Provinsi Jawa Barat</t>
  </si>
  <si>
    <t>Jl. Kopo Komp. Bizz Park Commercial Estate Blok A3 No. 20
Desa/Kelurahan Cibaduyut, Kec. Bojongloa Kidul, Kota Bandung, Provinsi Jawa Barat</t>
  </si>
  <si>
    <t>PT Agrinusa Jaya Santosa Bandung</t>
  </si>
  <si>
    <t>Jl. Meranti No. 2 Blok L3 No. 2, Kawasan Industri Delta Silicon I , Kab. Bekasi, Provinsi Jawa Barat</t>
  </si>
  <si>
    <t>PT Agroveta Husada Dharma</t>
  </si>
  <si>
    <t>Jl. Raya Kaligawe No. 136 Desa/Kelurahan Kaligawe, Kec. Gayamsari, Kota Semarang, Provinsi Jawa Tengah</t>
  </si>
  <si>
    <t>PT. Bina San Prima Semarang</t>
  </si>
  <si>
    <t>Jl. Rembang Industri IA/7 PIER , Kab. Pasuruan, Provinsi Jawa Timur</t>
  </si>
  <si>
    <t>PT DSM Nutritional Products Manufacturing Indonesia</t>
  </si>
  <si>
    <t>JL Kraton Industri I No.2 PIER , Kab. Pasuruan, Provinsi Jawa Timur</t>
  </si>
  <si>
    <t>JL. Raya Batujajar No 29 Desa/Kelurahan Cimareme, Kec. Ngamprah, Kab. Bandung Barat, Provinsi Jawa Barat</t>
  </si>
  <si>
    <t>PT. Medion Ardhika Bhakti</t>
  </si>
  <si>
    <t>JL. INDUSTRI XXII NO. B-921 Desa/Kelurahan Muktiharjo Lor, Kec. Genuk, Kota Semarang, Provinsi Jawa Tengah</t>
  </si>
  <si>
    <t>JL. RAYA NAROGONG, KM 19, No 77 Desa/Kelurahan Pasirangin, Kec.
Cileungsi, Kab. Bogor, Provinsi Jawa Barat</t>
  </si>
  <si>
    <t>Jalan Raya Juanda, Komplek Rukan Jauanda Square Kav. 7 &amp; 9
Kelurahan: Sedatiagung Kecamatan: Sedati Kab/Kota: Kab. Sidoarjo
Provinsi: Jawa Timur,  Desa/Kelurahan Sedatiagung, Kec. Sedati, Kab. Sidoarjo, Provinsi Jawa Timur</t>
  </si>
  <si>
    <t>PT. Agrinusa Jaya Santosa Sidoarjo</t>
  </si>
  <si>
    <t>Taman Tekno BSD Ind. Complek Sektor XI Jl. Tekno Utama Blok B No.1, Kota Tangerang Selatan, Provinsi Banten</t>
  </si>
  <si>
    <t>Jalan Amrta No. 23 RT 07 RW 02 Desa/Kelurahan Ngabeyan, Kec. Kartosuro, Kab. Sukoharjo, Jawa Tengah</t>
  </si>
  <si>
    <t>PT. Agrinusa Jaya Santosa Sukoharjo</t>
  </si>
  <si>
    <t>Jl. Industri Raya 4 Blok Ai No.54, Kampung Pasar Kemis, Kawasan
Industri Jatake, Tangerang , Kab. Tangerang, Provinsi Banten</t>
  </si>
  <si>
    <t>Plaza Niaga I Blok A No. 38 Sentul City Desa/Kelurahan Citaringgul, Kec. Babakan Madang, Kab. Bogor, Provinsi Jawa Barat</t>
  </si>
  <si>
    <t>PLAZA NIAGA 1 BLOK B NO. 50 SENTUL CITY Desa/Kelurahan
Citaringgul, Kec. Babakan Madang, Kab. Bogor, Provinsi Jawa Barat</t>
  </si>
  <si>
    <t>Jl Raya Kendalpayak RT 13 RW 07 Desa/Kelurahan Kendalpayak, Kec.
Pakisaji, Kab. Malang, Provinsi Jawa Timur</t>
  </si>
  <si>
    <t>PT. Bina San Prima Malang</t>
  </si>
  <si>
    <t>Jl. Industri I No. 20 Desa/Kelurahan Bojong Jaya, Kec. Karawaci, Kota
Tangerang, Provinsi Banten</t>
  </si>
  <si>
    <t>PT. Bina San Prima Tangerang</t>
  </si>
  <si>
    <t>Jl. Mauni Gg Industri No.7 RT 08 RW 02 Desa/Kelurahan Bangsal, Kec. Pesantren, Kota Kediri, Provinsi Jawa Timur</t>
  </si>
  <si>
    <t>PT. Bina San Prima Kediri</t>
  </si>
  <si>
    <t>Kantor: Jl. Pulogadung No.23, Kav II G5 KIP, Jatinegara, Cakung, Kota Jakarta Timur, Provinsi DKI Jakarta, Telp: (021) 50867668, Fax: (021) 50867669)
Pabrik: Jl. Meranti 2 Blok L3 No.2, Kawasan Industri Delta Silicon I, Kab. Bekasi - Provinsi Jawa Barat</t>
  </si>
  <si>
    <t>SUPER VANNAMEI</t>
  </si>
  <si>
    <t>Kantor:
Kawasan Industri Candi, Jl. Gatot Subroto Blok 19, Kav.35, Ngaliyan, Kota Semarang, Provinsi Jawa Tengah
Branch Office: 
Taman Tekno BSD City Sektor XI Blok G3 No.30, Tangerang Selatan, Provinsi Banten
Gudang: 
Industri Raya IV Blok AI No.54, Kawasan Industri Jatake, Pasar Kemis, Kab. Tangerang Selatan, Provinsi Selatan, Telp. (021) 75881901
Produsen asal:
Addiseo A Bluestar Company
(333/9 Tip 8, Industrial project, Moo 9, Bangpla, Bangplee Samutprakarn, 10540, Thailand)</t>
  </si>
  <si>
    <t>Kantor: Jl. Parangtritis Raya Blok A 5E No. 12 Ancol Barat, Jakarta Utara, Pabrik: Jl. Prabu Siliwangi km 2,5, Jatiuwung, Tangerang 15133</t>
  </si>
  <si>
    <t xml:space="preserve">KKP RI D 2404354-P1 PBS                     </t>
  </si>
  <si>
    <t>Vitamin A 5.000.000 IU/kg, Vitamin D3 2.000.000 IU/kg, Vitamin E 60.000 mg/kg, Vitamin B1 8.000 mg/kg, Vitamin B2 1.500 mg/kg, Vitamin B6 20.000 mcg/kg, Vitamin B12 2.000 mg/kg, Biotin 20.000 mcg/kg, Vitamin K3 2.000 mg/kg, Vitamin C 20.000 mg/kg, Calcium-d-pantothenate 40.000 mg/kg, Folic acid 3.000 mg/kg, Nicotinic acid 1.000 mg/kg, Inositol 30.000 mg/kg, Calcium carbonate ad to 1 kg</t>
  </si>
  <si>
    <t xml:space="preserve">VIT SHRIMP PX 0.25 </t>
  </si>
  <si>
    <t xml:space="preserve">Natuzyme Aquatic </t>
  </si>
  <si>
    <t>Aquazyme 1</t>
  </si>
  <si>
    <t>KKP RI D 2404786 PBS</t>
  </si>
  <si>
    <t>KKP RI I 2404787 PBS</t>
  </si>
  <si>
    <t>KKP RI I 2404788 PbBS</t>
  </si>
  <si>
    <t>Cellulase ≥ 6.000.000 U/kg, Xylanase ≥ 10.000.000 U/kg, β-glucanase ≥ 700.000 U/kg, Protease ≥ 3.000.000 U/kg, α-amylase ≥ 700.000 U/kg, β-mannanase ≥ 400.000 U/kg , Phytase ≥ 1.500.000 U/kg, Pectinase  ≥ 70.000 U/kg, Lipase ≥ 5.000 U/kg, Calcium carbonate ad to 1 kg</t>
  </si>
  <si>
    <t>Vitamin A 3.000.000 IU/kg, Vitamin D3 800.000 IU/kg, Vitamin E 40.000 mg/kg, Vitamin B1 6.500 mg/kg, Vitamin B2 14.000 mg/kg, Vitamin B3 40.000 mg/kg, Vitamin B5 30.000 mg/kg, Vitamin B6 20.000 mg/kg, Vitamin B9 4.000 mg/kg, Vitamin B12 20 mg/kg, Vitamin H Biotin 200 mg/kg, Vitamin K3 4.000 mg/kg, Anticaking (Silicon dioxide) 5.000 mg /kg, Antioksidan (Ethoxyquine) 500 mg/kg, Rice husk 50.000 mg/kg, Calcium carbonate) sampai dengan 1 kg</t>
  </si>
  <si>
    <t>Suplemen anti defisiensi vitamin pada udang</t>
  </si>
  <si>
    <t>Menguraikan bahan organik dan bioremediasi air tambak</t>
  </si>
  <si>
    <t>Bacillus subtilis min. 1 x 10^7 Cfu/g, Soya bean ad to 1 g</t>
  </si>
  <si>
    <t>PT. Longmen Indo Nusantara Total</t>
  </si>
  <si>
    <t>- Menyuburkan tumbuhnya makanan alami untuk ikan dan udang;
- Menjaga pH air dan pH tanah pada dasar tambak</t>
  </si>
  <si>
    <t xml:space="preserve">MIN AQA SHP C CJI                                                                 
</t>
  </si>
  <si>
    <t xml:space="preserve">Lactobacillus bulgaricus min. 1 x 10^ CFU/ml, Molase, Yeast, Streptomyces ambofaciens, cincang daging ikan tongkol, cincang tulang ikan tongkol, skim susu, air
</t>
  </si>
  <si>
    <r>
      <t xml:space="preserve">Jl. Bekasi Timur IV No.9, Kel. Cipinang Besar Utara, Kec. Jatinegara, Kota Jakarta Timur, Provinsi DKI Jakarta, Telp/Fax: (021) 85900961
</t>
    </r>
    <r>
      <rPr>
        <b/>
        <u/>
        <sz val="12"/>
        <color indexed="8"/>
        <rFont val="Arial "/>
      </rPr>
      <t>Produsen Asal:</t>
    </r>
    <r>
      <rPr>
        <sz val="12"/>
        <color indexed="8"/>
        <rFont val="Arial "/>
      </rPr>
      <t xml:space="preserve">
Longmen International Corp
(No.1 Sec. 1, Xinsheng N Rd., Taipei 106, Taiwan)</t>
    </r>
  </si>
  <si>
    <r>
      <t xml:space="preserve">18 Office Park, Lt.25, Unit B2 dan C, Jl. TB Simatupang No.18, Kel. Kebagusan, Kec. Pasar Minggu, Kota Jakarta Selatan, Provinsi DKI Jakarta-12520, Telp. 021-22783555
</t>
    </r>
    <r>
      <rPr>
        <b/>
        <u/>
        <sz val="12"/>
        <color indexed="8"/>
        <rFont val="Arial "/>
      </rPr>
      <t>Produsen asal:</t>
    </r>
    <r>
      <rPr>
        <sz val="12"/>
        <color indexed="8"/>
        <rFont val="Arial "/>
      </rPr>
      <t xml:space="preserve">
Alltech Biotechnology Corp., Ltd
(Tower A, 19 th Floor, Rama 9 Road, Khwang Huaykwang, Khet Huaykwang, Bangkok Thailand </t>
    </r>
  </si>
  <si>
    <r>
      <t xml:space="preserve">Zinc proteinate 70g/kg; Selenium yeast 30g/kg, Ekstrak yeast 370 g/kg, Corn distiller dried grains 370 g/kg, Brewer dried yeast 112 g/kg, Fermentasi soluble kering </t>
    </r>
    <r>
      <rPr>
        <i/>
        <sz val="12"/>
        <color indexed="8"/>
        <rFont val="Arial "/>
      </rPr>
      <t>Saccharomyces cerevisiae</t>
    </r>
    <r>
      <rPr>
        <sz val="12"/>
        <color indexed="8"/>
        <rFont val="Arial "/>
      </rPr>
      <t xml:space="preserve"> 48 g/kg</t>
    </r>
  </si>
  <si>
    <r>
      <t xml:space="preserve">18 Office Park, Lt.25, Unit B2 dan C, Jl. TB Simatupang No.18, Kel. Kebagusan, Kec. Pasar Minggu, Kota Jakarta Selatan, Provinsi DKI Jakarta-12520, Telp. 021-22783555
</t>
    </r>
    <r>
      <rPr>
        <b/>
        <u/>
        <sz val="12"/>
        <color indexed="8"/>
        <rFont val="Arial "/>
      </rPr>
      <t>Produsen asal:</t>
    </r>
    <r>
      <rPr>
        <sz val="12"/>
        <color indexed="8"/>
        <rFont val="Arial "/>
      </rPr>
      <t xml:space="preserve">
Alltech Biotechnology Corp., Ltd
Alltech Inc., USA
(3031 Catnip Hill Pike Nicholasville Kentucky-USA)</t>
    </r>
  </si>
  <si>
    <r>
      <t xml:space="preserve">18 Office Park, Lt.25, Unit B2 dan C, Jl. TB Simatupang No.18, Kel. Kebagusan, Kec. Pasar Minggu, Kota Jakarta Selatan, Provinsi DKI Jakarta-12520, Telp. 021-22783555
</t>
    </r>
    <r>
      <rPr>
        <b/>
        <u/>
        <sz val="12"/>
        <color indexed="8"/>
        <rFont val="Arial "/>
      </rPr>
      <t>Produsen asal:</t>
    </r>
    <r>
      <rPr>
        <sz val="12"/>
        <color indexed="8"/>
        <rFont val="Arial "/>
      </rPr>
      <t xml:space="preserve">
Alltech Inc., USA
(3031 Catnip Hill Pike Nicholasville Kentucky-USA)</t>
    </r>
  </si>
  <si>
    <r>
      <t xml:space="preserve">Jl. Suplier X No. 18, Desa Rancaekek Kencana, Kec. Rancaekek, Kab. Bandung, Provinsi Jawa Barat-40394
</t>
    </r>
    <r>
      <rPr>
        <b/>
        <u/>
        <sz val="12"/>
        <color indexed="8"/>
        <rFont val="Arial "/>
      </rPr>
      <t>Produsen Asal Aner C:</t>
    </r>
    <r>
      <rPr>
        <sz val="12"/>
        <color indexed="8"/>
        <rFont val="Arial "/>
      </rPr>
      <t xml:space="preserve">
Beijing Enhalor International Tech Co., Ltd
(No. 5, 5th Planning Street, Huoxian Village South, Huoxian Town, Tongzhou District, China)</t>
    </r>
  </si>
  <si>
    <r>
      <t xml:space="preserve">The Suites Tower Lt.11 Suite 05, Jalan Boulevard Pantai Indah Kapuk No.1 Kav. OFS, Kel. Kamal Muara, Kec. Penjaringan, Kota Jakarta Utara, Provinsi DKI Jakarta, Telp/Fax: (021) 5882250/ 5882249
</t>
    </r>
    <r>
      <rPr>
        <b/>
        <u/>
        <sz val="12"/>
        <color indexed="8"/>
        <rFont val="Arial "/>
      </rPr>
      <t>Produsen Asal:</t>
    </r>
    <r>
      <rPr>
        <sz val="12"/>
        <color indexed="8"/>
        <rFont val="Arial "/>
      </rPr>
      <t xml:space="preserve">
Premixstar Biotechnology Co., Ltd
(No.106, Ln.800, Zhongshan S.Rd., Yangmei Dist., Taouyuan City 32669, Taiwan (R.O.C)</t>
    </r>
  </si>
  <si>
    <r>
      <t xml:space="preserve">Gedung Menara BP Jamsostek, Menara Utara Lantai 21, Jl. Jend. Gatot Subroto Kav. 38, Kel. Kuningan Barat, Kec. Mampang Prapatan, Jakarta Selatan 12710, Provinsi DKI Jakarta
</t>
    </r>
    <r>
      <rPr>
        <b/>
        <u/>
        <sz val="12"/>
        <color indexed="8"/>
        <rFont val="Arial "/>
      </rPr>
      <t>Produsen Asal:</t>
    </r>
    <r>
      <rPr>
        <sz val="12"/>
        <color indexed="8"/>
        <rFont val="Arial "/>
      </rPr>
      <t xml:space="preserve">
CJ (Shenyang) Biotech Co., Ltd
(#38 Yunong Road, Shenbei New District, Shenyang, Liaoning, China)</t>
    </r>
  </si>
  <si>
    <r>
      <t>Kera-Start</t>
    </r>
    <r>
      <rPr>
        <vertAlign val="superscript"/>
        <sz val="12"/>
        <color indexed="8"/>
        <rFont val="Arial "/>
      </rPr>
      <t>®</t>
    </r>
    <r>
      <rPr>
        <sz val="12"/>
        <color indexed="8"/>
        <rFont val="Arial "/>
      </rPr>
      <t xml:space="preserve"> 88 </t>
    </r>
  </si>
  <si>
    <r>
      <t xml:space="preserve">GKM Green Tower, 3rd Floor, Suite 305, Jl. TB Simatupang Kav.89 G, Pasar Minggu, Kota Jakarta Selatan, Provinsi DKI Jakarta, Telp. (021) 22785094
</t>
    </r>
    <r>
      <rPr>
        <b/>
        <u/>
        <sz val="12"/>
        <color indexed="8"/>
        <rFont val="Arial "/>
      </rPr>
      <t>Produsen Asal:</t>
    </r>
    <r>
      <rPr>
        <sz val="12"/>
        <color indexed="8"/>
        <rFont val="Arial "/>
      </rPr>
      <t xml:space="preserve">
Bretagne Chimie Fine (BCF Life Science)
(ICC Industrial Corn. Exp. E Imp. S.A Brazil
(Boisel-56140 Pleucadeuc France)</t>
    </r>
  </si>
  <si>
    <r>
      <t xml:space="preserve">Kompleks Dutamas Fatmawati Blok A1 No. 30-32, Jl. Rs. Fatmawati No. 39, Kelurahan Cipete Utara, Kec. Kebayoran Baru, Kota Jakarta Selatan, Provinsi DKI Jakarta 12150, Tel/Fax: (021) 7228383/7237778)
</t>
    </r>
    <r>
      <rPr>
        <b/>
        <u/>
        <sz val="12"/>
        <color indexed="8"/>
        <rFont val="Arial "/>
      </rPr>
      <t>Produsen Asal:</t>
    </r>
    <r>
      <rPr>
        <sz val="12"/>
        <color indexed="8"/>
        <rFont val="Arial "/>
      </rPr>
      <t xml:space="preserve">
Delacon Biotechnik GmbH, Austria
(Langwiesen 24, 4209 Engerwitzdorf, Austria)</t>
    </r>
  </si>
  <si>
    <r>
      <t xml:space="preserve">Plaza Niaga I, Blok A No. 38 RT 03 RW 05 Sentul City Desa Citaringgul, Kecamatan Babakan Madang, Kabupaten Bogor, Provinsi Jawa Barat-16810, Telp (021) 87961525)
</t>
    </r>
    <r>
      <rPr>
        <b/>
        <u/>
        <sz val="12"/>
        <color indexed="8"/>
        <rFont val="Arial "/>
      </rPr>
      <t>Produsen Asal:</t>
    </r>
    <r>
      <rPr>
        <sz val="12"/>
        <color indexed="8"/>
        <rFont val="Arial "/>
      </rPr>
      <t xml:space="preserve">
Manghebati SAS
(Zone De La Basse Haye-35220 Chateaubourg Union Europeenne-France/European Union, France)</t>
    </r>
  </si>
  <si>
    <r>
      <t xml:space="preserve">Gedung Menara BP Jamsostek, Menara Utara Lantai 21, Jl. Jend. Gatot Subroto Kav. 38, Kel. Kuningan Barat, Kec. Mampang Prapatan, Jakarta Selatan 12710, Provinsi DKI Jakarta
</t>
    </r>
    <r>
      <rPr>
        <b/>
        <u/>
        <sz val="12"/>
        <color indexed="8"/>
        <rFont val="Arial "/>
      </rPr>
      <t>Produsen Asal:</t>
    </r>
    <r>
      <rPr>
        <sz val="12"/>
        <color indexed="8"/>
        <rFont val="Arial "/>
      </rPr>
      <t xml:space="preserve">
CJ Bio Malaysia SDN. BHD
(Lot Q Kerteh Biopolymer Park Phase 2, Mukim Kerteh 24300 Keamanan, Terengganu, Malaysia)</t>
    </r>
  </si>
  <si>
    <r>
      <t>18 Office Park Tower A, Unit J, 3rd Floor, Jl. Letjen TB Simatupang Kav.18, Kel. Kebagusan, Kec. Pasar Minggu, Kota Jakarta Selatan, Provinsi DKI Jakarta12520. Telp: (021) 22708402</t>
    </r>
    <r>
      <rPr>
        <b/>
        <u/>
        <sz val="12"/>
        <color indexed="8"/>
        <rFont val="Arial "/>
      </rPr>
      <t xml:space="preserve">
Produsen Asal:</t>
    </r>
    <r>
      <rPr>
        <sz val="12"/>
        <color indexed="8"/>
        <rFont val="Arial "/>
      </rPr>
      <t xml:space="preserve">
Hebei Huarong Pharmaceutical Co., Ltd
(No.8, Weier Road, Ningjin Salinization Industrial Park, Xingtai, Hebei Province, China).</t>
    </r>
  </si>
  <si>
    <r>
      <t xml:space="preserve">Ruko Prominence Blok 38E No.7, Jl. Jalur Sutera Boulevard, Kel. Panunggangan Timur, Kec. Pinang, Kota Tangerang, Provinsi Banten
</t>
    </r>
    <r>
      <rPr>
        <b/>
        <u/>
        <sz val="12"/>
        <color indexed="8"/>
        <rFont val="Arial "/>
      </rPr>
      <t>Produsen Asal:</t>
    </r>
    <r>
      <rPr>
        <sz val="12"/>
        <color indexed="8"/>
        <rFont val="Arial "/>
      </rPr>
      <t xml:space="preserve">
Alphatec S.A.S-France
(Z.I du Grand Plessis-22940 Plaintel-France)
</t>
    </r>
  </si>
  <si>
    <r>
      <t xml:space="preserve">Ruko Prominence Blok 38E No.7, Jl. Jalur Sutera Boulevard, Kel. Panunggangan Timur, Kec. Pinang, Kota Tangerang, Provinsi Banten
</t>
    </r>
    <r>
      <rPr>
        <b/>
        <u/>
        <sz val="12"/>
        <color indexed="8"/>
        <rFont val="Arial "/>
      </rPr>
      <t xml:space="preserve">Produsen Asal:
</t>
    </r>
    <r>
      <rPr>
        <sz val="12"/>
        <color indexed="8"/>
        <rFont val="Arial "/>
      </rPr>
      <t>Inve Thailand
(79/1 Moo 1, Nakhon Sawan-Phitsanulok Road, Tambon Nong Lum, Amphoe Wachirabarami, Phichit 66220, Thailand)</t>
    </r>
  </si>
  <si>
    <r>
      <t xml:space="preserve">Total Bacillus 2x10^9 CFU/g yang terdiri dari:
</t>
    </r>
    <r>
      <rPr>
        <i/>
        <sz val="12"/>
        <color indexed="8"/>
        <rFont val="Arial "/>
      </rPr>
      <t xml:space="preserve">Bacillus amyloliquefaciens </t>
    </r>
    <r>
      <rPr>
        <sz val="12"/>
        <color indexed="8"/>
        <rFont val="Arial "/>
      </rPr>
      <t xml:space="preserve">RA203, </t>
    </r>
    <r>
      <rPr>
        <i/>
        <sz val="12"/>
        <color indexed="8"/>
        <rFont val="Arial "/>
      </rPr>
      <t>Bacillus licheniformis</t>
    </r>
    <r>
      <rPr>
        <sz val="12"/>
        <color indexed="8"/>
        <rFont val="Arial "/>
      </rPr>
      <t xml:space="preserve"> BL-50, </t>
    </r>
    <r>
      <rPr>
        <i/>
        <sz val="12"/>
        <color indexed="8"/>
        <rFont val="Arial "/>
      </rPr>
      <t>Bacillus pumilus</t>
    </r>
    <r>
      <rPr>
        <sz val="12"/>
        <color indexed="8"/>
        <rFont val="Arial "/>
      </rPr>
      <t xml:space="preserve"> 6G11, </t>
    </r>
    <r>
      <rPr>
        <i/>
        <sz val="12"/>
        <color indexed="8"/>
        <rFont val="Arial "/>
      </rPr>
      <t>Bacillus subtilis</t>
    </r>
    <r>
      <rPr>
        <sz val="12"/>
        <color indexed="8"/>
        <rFont val="Arial "/>
      </rPr>
      <t xml:space="preserve"> BS-50, Wheat bran, Calcium carbonate</t>
    </r>
  </si>
  <si>
    <r>
      <t>Total bakteri (</t>
    </r>
    <r>
      <rPr>
        <i/>
        <sz val="12"/>
        <color indexed="8"/>
        <rFont val="Arial "/>
      </rPr>
      <t>Bacillus subtilis</t>
    </r>
    <r>
      <rPr>
        <sz val="12"/>
        <color indexed="8"/>
        <rFont val="Arial "/>
      </rPr>
      <t xml:space="preserve">, </t>
    </r>
    <r>
      <rPr>
        <i/>
        <sz val="12"/>
        <color indexed="8"/>
        <rFont val="Arial "/>
      </rPr>
      <t>Bacillus megaterium</t>
    </r>
    <r>
      <rPr>
        <sz val="12"/>
        <color indexed="8"/>
        <rFont val="Arial "/>
      </rPr>
      <t>) min. 1x10^6 CFU/mL</t>
    </r>
  </si>
  <si>
    <r>
      <t>Total bakteri (</t>
    </r>
    <r>
      <rPr>
        <i/>
        <sz val="12"/>
        <color indexed="8"/>
        <rFont val="Arial "/>
      </rPr>
      <t>Bacillus subtilis</t>
    </r>
    <r>
      <rPr>
        <sz val="12"/>
        <color indexed="8"/>
        <rFont val="Arial "/>
      </rPr>
      <t xml:space="preserve">, </t>
    </r>
    <r>
      <rPr>
        <i/>
        <sz val="12"/>
        <color indexed="8"/>
        <rFont val="Arial "/>
      </rPr>
      <t>Bacillus pumilus, Bacillus licheniformis, Bacillus amyloliquefaciens</t>
    </r>
    <r>
      <rPr>
        <sz val="12"/>
        <color indexed="8"/>
        <rFont val="Arial "/>
      </rPr>
      <t>) min. 1x10^7 CFU/g</t>
    </r>
  </si>
  <si>
    <r>
      <t xml:space="preserve">Wisma 46 - Kota BNI Lt.27 Jl. Jend. Sudirman Kav.1 Jakarta Pusat 10220, Telp/Fax: (021) 57897000/Fax (021) 57897099
</t>
    </r>
    <r>
      <rPr>
        <b/>
        <u/>
        <sz val="12"/>
        <color indexed="8"/>
        <rFont val="Arial "/>
      </rPr>
      <t xml:space="preserve">
Produsen Asal:</t>
    </r>
    <r>
      <rPr>
        <sz val="12"/>
        <color indexed="8"/>
        <rFont val="Arial "/>
      </rPr>
      <t xml:space="preserve">
Intervet International BV (MSD Animal Health
(Wim de Korverstraat 35, 5831 AN Boxmeer, Belanda)</t>
    </r>
  </si>
  <si>
    <r>
      <t xml:space="preserve">Antigen inakif </t>
    </r>
    <r>
      <rPr>
        <i/>
        <sz val="12"/>
        <color indexed="8"/>
        <rFont val="Arial "/>
      </rPr>
      <t xml:space="preserve">Streptococcus agalactiae </t>
    </r>
    <r>
      <rPr>
        <sz val="12"/>
        <color indexed="8"/>
        <rFont val="Arial "/>
      </rPr>
      <t xml:space="preserve">TI1422 (5x10^8 bakteri), Antigen inakif </t>
    </r>
    <r>
      <rPr>
        <i/>
        <sz val="12"/>
        <color indexed="8"/>
        <rFont val="Arial "/>
      </rPr>
      <t>Streptococcus agalactiae</t>
    </r>
    <r>
      <rPr>
        <sz val="12"/>
        <color indexed="8"/>
        <rFont val="Arial "/>
      </rPr>
      <t xml:space="preserve"> TI513 (5x10^8 bakteri), Antigen inakif </t>
    </r>
    <r>
      <rPr>
        <i/>
        <sz val="12"/>
        <color indexed="8"/>
        <rFont val="Arial "/>
      </rPr>
      <t>Streptococcus agalactiae</t>
    </r>
    <r>
      <rPr>
        <sz val="12"/>
        <color indexed="8"/>
        <rFont val="Arial "/>
      </rPr>
      <t xml:space="preserve"> TI1428 (5x10^8 bakteri), Antigen inakif </t>
    </r>
    <r>
      <rPr>
        <i/>
        <sz val="12"/>
        <color indexed="8"/>
        <rFont val="Arial "/>
      </rPr>
      <t>Streptococcus iniae</t>
    </r>
    <r>
      <rPr>
        <sz val="12"/>
        <color indexed="8"/>
        <rFont val="Arial "/>
      </rPr>
      <t xml:space="preserve"> SB430 (1x10^8 bakteri)</t>
    </r>
  </si>
  <si>
    <r>
      <t xml:space="preserve">Memberikan perlindungan (imunitas) terhadap penyakit </t>
    </r>
    <r>
      <rPr>
        <i/>
        <sz val="12"/>
        <color indexed="8"/>
        <rFont val="Arial "/>
      </rPr>
      <t>Streptococcosis</t>
    </r>
    <r>
      <rPr>
        <sz val="12"/>
        <color indexed="8"/>
        <rFont val="Arial "/>
      </rPr>
      <t xml:space="preserve"> yang disebabkan oleh </t>
    </r>
    <r>
      <rPr>
        <i/>
        <sz val="12"/>
        <color indexed="8"/>
        <rFont val="Arial "/>
      </rPr>
      <t>Streptococcus agalactiae</t>
    </r>
    <r>
      <rPr>
        <sz val="12"/>
        <color indexed="8"/>
        <rFont val="Arial "/>
      </rPr>
      <t xml:space="preserve"> (serotipe Ia, Ib dan III) beserta </t>
    </r>
    <r>
      <rPr>
        <i/>
        <sz val="12"/>
        <color indexed="8"/>
        <rFont val="Arial "/>
      </rPr>
      <t>Streptococcus iniae</t>
    </r>
  </si>
  <si>
    <r>
      <t>Dried Yeast (</t>
    </r>
    <r>
      <rPr>
        <i/>
        <sz val="12"/>
        <color indexed="8"/>
        <rFont val="Arial "/>
      </rPr>
      <t>Saccharomyces cerevisiae</t>
    </r>
    <r>
      <rPr>
        <sz val="12"/>
        <color indexed="8"/>
        <rFont val="Arial "/>
      </rPr>
      <t xml:space="preserve">) 1.000 g/kg (Analisa terjamin: Protein kasar ≥ 16%, Kadar air ≤ 8%, Kadar abu ≤ 7%) </t>
    </r>
  </si>
  <si>
    <r>
      <rPr>
        <i/>
        <sz val="12"/>
        <color indexed="8"/>
        <rFont val="Arial "/>
      </rPr>
      <t xml:space="preserve">Feed supplement </t>
    </r>
    <r>
      <rPr>
        <sz val="12"/>
        <color indexed="8"/>
        <rFont val="Arial "/>
      </rPr>
      <t xml:space="preserve">untuk ikan </t>
    </r>
  </si>
  <si>
    <r>
      <rPr>
        <u/>
        <sz val="12"/>
        <color indexed="8"/>
        <rFont val="Arial "/>
      </rPr>
      <t>Kantor:</t>
    </r>
    <r>
      <rPr>
        <sz val="12"/>
        <color indexed="8"/>
        <rFont val="Arial "/>
      </rPr>
      <t xml:space="preserve">
GKM Green Tower, 3rd Floor, Suite 305, Jl. TB Simatupang Kav.89 G, Pasar Minggu, Kota Jakarta Selatan, Provinsi DKI Jakarta 12520, Telp. (021) 22785094/95
</t>
    </r>
    <r>
      <rPr>
        <u/>
        <sz val="12"/>
        <color indexed="8"/>
        <rFont val="Arial "/>
      </rPr>
      <t>Pabrik:</t>
    </r>
    <r>
      <rPr>
        <sz val="12"/>
        <color indexed="8"/>
        <rFont val="Arial "/>
      </rPr>
      <t xml:space="preserve">
(Jl. Rembang Industri Raya, PIER No.24B, Kabupaten Pasuruan, Provinsi Jawa Timur, 67152)</t>
    </r>
  </si>
  <si>
    <r>
      <rPr>
        <u/>
        <sz val="12"/>
        <color indexed="8"/>
        <rFont val="Arial "/>
      </rPr>
      <t>Kantor/Gudang:</t>
    </r>
    <r>
      <rPr>
        <sz val="12"/>
        <color indexed="8"/>
        <rFont val="Arial "/>
      </rPr>
      <t xml:space="preserve">
Plaza Niaga 1 Blok B No. 50 Sentul City - Bogor 16810. Email: mail@brightinternational.co.id, Telp/Fax: (021) 87962058/ (021) 87961089
</t>
    </r>
    <r>
      <rPr>
        <u/>
        <sz val="12"/>
        <color indexed="8"/>
        <rFont val="Arial "/>
      </rPr>
      <t>Produsen asal:</t>
    </r>
    <r>
      <rPr>
        <sz val="12"/>
        <color indexed="8"/>
        <rFont val="Arial "/>
      </rPr>
      <t xml:space="preserve">
Angel Yeast Co., Ltd., China
(168 Chengdong Avenue, Yichang City, Hubei Province China)</t>
    </r>
  </si>
  <si>
    <r>
      <t xml:space="preserve">Sebagai </t>
    </r>
    <r>
      <rPr>
        <i/>
        <sz val="12"/>
        <color indexed="8"/>
        <rFont val="Arial "/>
      </rPr>
      <t xml:space="preserve">feed supplement </t>
    </r>
    <r>
      <rPr>
        <sz val="12"/>
        <color indexed="8"/>
        <rFont val="Arial "/>
      </rPr>
      <t>untuk ikan dan udang</t>
    </r>
  </si>
  <si>
    <r>
      <rPr>
        <u/>
        <sz val="12"/>
        <color indexed="8"/>
        <rFont val="Arial "/>
      </rPr>
      <t>Kantor:</t>
    </r>
    <r>
      <rPr>
        <sz val="12"/>
        <color indexed="8"/>
        <rFont val="Arial "/>
      </rPr>
      <t xml:space="preserve">
Gedung Menara BP Jamsostek, Menara Utara Lantai 21, Jl. Jend. Gatot Subroto Kav. 38, Kel. Kuningan Barat, Kec. Mampang Prapatan, Jakarta Selatan 12710, Provinsi DKI Jakarta
</t>
    </r>
    <r>
      <rPr>
        <u/>
        <sz val="12"/>
        <color indexed="8"/>
        <rFont val="Arial "/>
      </rPr>
      <t xml:space="preserve">
Produsen asal:</t>
    </r>
    <r>
      <rPr>
        <sz val="12"/>
        <color indexed="8"/>
        <rFont val="Arial "/>
      </rPr>
      <t xml:space="preserve">
CJ Youtell (Shandong) Biotech Co., Ltd.
(No.1667, Hongtai Road, Zoucheng City, Shandong Province, China)</t>
    </r>
  </si>
  <si>
    <r>
      <t xml:space="preserve">Sebagai </t>
    </r>
    <r>
      <rPr>
        <i/>
        <sz val="12"/>
        <color indexed="8"/>
        <rFont val="Arial "/>
      </rPr>
      <t>feed additive</t>
    </r>
    <r>
      <rPr>
        <sz val="12"/>
        <color indexed="8"/>
        <rFont val="Arial "/>
      </rPr>
      <t xml:space="preserve"> dan sumber xylanase untuk ikan</t>
    </r>
  </si>
  <si>
    <r>
      <rPr>
        <u/>
        <sz val="12"/>
        <color indexed="8"/>
        <rFont val="Arial "/>
      </rPr>
      <t>Kantor:</t>
    </r>
    <r>
      <rPr>
        <sz val="12"/>
        <color indexed="8"/>
        <rFont val="Arial "/>
      </rPr>
      <t xml:space="preserve">
18 Office Park Tower A, Unit J, 3rd Floor, Jl. Letjen TB Simatupang Kav.18, Kel. Kebagusan, Kec. Pasar Minggu, Kota Jakarta Selatan, Provinsi DKI Jakarta 12520. Telp: (021) 22708402
</t>
    </r>
    <r>
      <rPr>
        <u/>
        <sz val="12"/>
        <color indexed="8"/>
        <rFont val="Arial "/>
      </rPr>
      <t>Pabrik:</t>
    </r>
    <r>
      <rPr>
        <sz val="12"/>
        <color indexed="8"/>
        <rFont val="Arial "/>
      </rPr>
      <t xml:space="preserve">
Jl. Rembang Industri 1A/7 PIER, Desa Pandean, Kecamatan Rembang, Kabupaten Pasuruan, Provinsi Jawa Timur, Kode Pos 67152</t>
    </r>
  </si>
  <si>
    <r>
      <t xml:space="preserve">Sebagai </t>
    </r>
    <r>
      <rPr>
        <i/>
        <sz val="12"/>
        <color indexed="8"/>
        <rFont val="Arial "/>
      </rPr>
      <t>feed supplement</t>
    </r>
    <r>
      <rPr>
        <sz val="12"/>
        <color indexed="8"/>
        <rFont val="Arial "/>
      </rPr>
      <t xml:space="preserve"> untuk ikan</t>
    </r>
  </si>
  <si>
    <r>
      <t>Enzynat Aqua 175 FP</t>
    </r>
    <r>
      <rPr>
        <vertAlign val="superscript"/>
        <sz val="12"/>
        <color indexed="8"/>
        <rFont val="Arial "/>
      </rPr>
      <t>TM</t>
    </r>
  </si>
  <si>
    <r>
      <rPr>
        <u/>
        <sz val="12"/>
        <color indexed="8"/>
        <rFont val="Arial "/>
      </rPr>
      <t>Kantor/Gudang:</t>
    </r>
    <r>
      <rPr>
        <sz val="12"/>
        <color indexed="8"/>
        <rFont val="Arial "/>
      </rPr>
      <t xml:space="preserve">
Ruko garden Boulevard Perumahan Citra Raya Blok S.06/368, Ciakar Panongan, Kabupaten Banten, Telp (021) 39736006 
</t>
    </r>
    <r>
      <rPr>
        <u/>
        <sz val="12"/>
        <color indexed="8"/>
        <rFont val="Arial "/>
      </rPr>
      <t>Produsen asal:</t>
    </r>
    <r>
      <rPr>
        <sz val="12"/>
        <color indexed="8"/>
        <rFont val="Arial "/>
      </rPr>
      <t xml:space="preserve">
Jefo Nutrition Inc
(5020 Jefo Avenue, C.P. 325, Saint-Hyacinthe, Quebec, Canada, J2S 7B6)</t>
    </r>
  </si>
  <si>
    <r>
      <t xml:space="preserve">Fermentasi </t>
    </r>
    <r>
      <rPr>
        <i/>
        <sz val="12"/>
        <color indexed="8"/>
        <rFont val="Arial "/>
      </rPr>
      <t>streptomyces</t>
    </r>
    <r>
      <rPr>
        <sz val="12"/>
        <color indexed="8"/>
        <rFont val="Arial "/>
      </rPr>
      <t xml:space="preserve"> kering 40 g/kg, Silicon dioxide 5 g/kg, Yeast culture dehydrate ad 1.000 g (analisa terjamin protease min. 18.000 U/g )</t>
    </r>
  </si>
  <si>
    <r>
      <rPr>
        <u/>
        <sz val="12"/>
        <color indexed="8"/>
        <rFont val="Arial "/>
      </rPr>
      <t>Kantor/gudang:</t>
    </r>
    <r>
      <rPr>
        <sz val="12"/>
        <color indexed="8"/>
        <rFont val="Arial "/>
      </rPr>
      <t xml:space="preserve">
Jl. Boulevard BGR No.1 Komplek Pergudangan BGR Gudang M, Kelapa Gading, Kota Jakarta Utara, Provinsi DKI Jakarta 14240, Telp/Fax: (021) 3456008)
</t>
    </r>
    <r>
      <rPr>
        <u/>
        <sz val="12"/>
        <color indexed="8"/>
        <rFont val="Arial "/>
      </rPr>
      <t xml:space="preserve">
Produsen asal:</t>
    </r>
    <r>
      <rPr>
        <sz val="12"/>
        <color indexed="8"/>
        <rFont val="Arial "/>
      </rPr>
      <t xml:space="preserve">
CZVeterinaria
(Calle Relva, s/n, 36410 O Porrino, Pontevedra, Spain </t>
    </r>
  </si>
  <si>
    <r>
      <rPr>
        <i/>
        <sz val="12"/>
        <color indexed="8"/>
        <rFont val="Arial "/>
      </rPr>
      <t xml:space="preserve">S. agalactiae </t>
    </r>
    <r>
      <rPr>
        <sz val="12"/>
        <color indexed="8"/>
        <rFont val="Arial "/>
      </rPr>
      <t xml:space="preserve">Ia inaktif ≥1,8 x 10^8 CFU/ 0,1 mL, </t>
    </r>
    <r>
      <rPr>
        <i/>
        <sz val="12"/>
        <color indexed="8"/>
        <rFont val="Arial "/>
      </rPr>
      <t>S. agalactiae</t>
    </r>
    <r>
      <rPr>
        <sz val="12"/>
        <color indexed="8"/>
        <rFont val="Arial "/>
      </rPr>
      <t xml:space="preserve"> Ib inaktif ≥1,8 x 10^8 CFU/ 0,1 mL, , </t>
    </r>
    <r>
      <rPr>
        <i/>
        <sz val="12"/>
        <color indexed="8"/>
        <rFont val="Arial "/>
      </rPr>
      <t>S. agalactiae</t>
    </r>
    <r>
      <rPr>
        <sz val="12"/>
        <color indexed="8"/>
        <rFont val="Arial "/>
      </rPr>
      <t xml:space="preserve"> III inaktif ≥1,8 x 10^8 CFU/ 0,1 mL, Ictyolane 17, Larutan formaldehida 35%, Air</t>
    </r>
  </si>
  <si>
    <r>
      <t>Active yeast (</t>
    </r>
    <r>
      <rPr>
        <i/>
        <sz val="12"/>
        <color indexed="8"/>
        <rFont val="Arial "/>
      </rPr>
      <t>Saccharomyces cerevisiae</t>
    </r>
    <r>
      <rPr>
        <sz val="12"/>
        <color indexed="8"/>
        <rFont val="Arial "/>
      </rPr>
      <t>) &gt; 1x10^7 Cfu/g, Calcium carbonate</t>
    </r>
  </si>
  <si>
    <r>
      <t>Hypochlorous acid</t>
    </r>
    <r>
      <rPr>
        <i/>
        <sz val="12"/>
        <color indexed="8"/>
        <rFont val="Arial "/>
      </rPr>
      <t xml:space="preserve"> (</t>
    </r>
    <r>
      <rPr>
        <sz val="12"/>
        <color indexed="8"/>
        <rFont val="Arial "/>
      </rPr>
      <t>HOCl) 300 mg</t>
    </r>
  </si>
  <si>
    <r>
      <t xml:space="preserve">Mendeteksi penyakit </t>
    </r>
    <r>
      <rPr>
        <i/>
        <sz val="12"/>
        <color indexed="8"/>
        <rFont val="Arial "/>
      </rPr>
      <t xml:space="preserve">Infectious Myonecrosis Virus </t>
    </r>
    <r>
      <rPr>
        <sz val="12"/>
        <color indexed="8"/>
        <rFont val="Arial "/>
      </rPr>
      <t>serta internal kontrol udang</t>
    </r>
  </si>
  <si>
    <r>
      <rPr>
        <i/>
        <sz val="12"/>
        <color indexed="8"/>
        <rFont val="Arial "/>
      </rPr>
      <t>Trichoderma reesei</t>
    </r>
    <r>
      <rPr>
        <sz val="12"/>
        <color indexed="8"/>
        <rFont val="Arial "/>
      </rPr>
      <t xml:space="preserve"> CICC 40360, Glucose syrup, Corn syrup, Aqua ammonia, Lactose Yeast extract, Air (Analisa terjamin:</t>
    </r>
    <r>
      <rPr>
        <i/>
        <sz val="12"/>
        <color indexed="8"/>
        <rFont val="Arial "/>
      </rPr>
      <t xml:space="preserve"> Phytase ≥ 5</t>
    </r>
    <r>
      <rPr>
        <sz val="12"/>
        <color indexed="8"/>
        <rFont val="Arial "/>
      </rPr>
      <t>.000 U/g)</t>
    </r>
  </si>
  <si>
    <r>
      <t>Total bakteri (</t>
    </r>
    <r>
      <rPr>
        <i/>
        <sz val="12"/>
        <color indexed="8"/>
        <rFont val="Arial "/>
      </rPr>
      <t>Bacillus subtilis</t>
    </r>
    <r>
      <rPr>
        <sz val="12"/>
        <color indexed="8"/>
        <rFont val="Arial "/>
      </rPr>
      <t xml:space="preserve"> dan </t>
    </r>
    <r>
      <rPr>
        <i/>
        <sz val="12"/>
        <color indexed="8"/>
        <rFont val="Arial "/>
      </rPr>
      <t>Bacillus megaterium</t>
    </r>
    <r>
      <rPr>
        <sz val="12"/>
        <color indexed="8"/>
        <rFont val="Arial "/>
      </rPr>
      <t>) minimal 1x10^6 CFU/mL, Prelac, Glucose, Molase, Yeast Ekstrak, Karagenan, NaCl, Air</t>
    </r>
  </si>
  <si>
    <r>
      <rPr>
        <i/>
        <sz val="12"/>
        <color indexed="8"/>
        <rFont val="Arial "/>
      </rPr>
      <t>Feed supplement</t>
    </r>
    <r>
      <rPr>
        <sz val="12"/>
        <color indexed="8"/>
        <rFont val="Arial "/>
      </rPr>
      <t xml:space="preserve"> untuk ikan air tawar</t>
    </r>
  </si>
  <si>
    <r>
      <rPr>
        <i/>
        <sz val="12"/>
        <color indexed="8"/>
        <rFont val="Arial "/>
      </rPr>
      <t>Feed supplement</t>
    </r>
    <r>
      <rPr>
        <sz val="12"/>
        <color indexed="8"/>
        <rFont val="Arial "/>
      </rPr>
      <t xml:space="preserve"> untuk meningkatkan asupan dan efisiensi pakan</t>
    </r>
  </si>
  <si>
    <r>
      <rPr>
        <i/>
        <sz val="12"/>
        <color indexed="8"/>
        <rFont val="Arial "/>
      </rPr>
      <t>Rhodobacter</t>
    </r>
    <r>
      <rPr>
        <sz val="12"/>
        <color indexed="8"/>
        <rFont val="Arial "/>
      </rPr>
      <t xml:space="preserve"> sp. &gt;1x10^6 CFU/mL, garam, NaCl, Yeast Ekstrak, Sodium succinate, Magnesium sulfat, Amonium Klorida, Air</t>
    </r>
  </si>
  <si>
    <r>
      <t>Total bakteri (</t>
    </r>
    <r>
      <rPr>
        <i/>
        <sz val="12"/>
        <color indexed="8"/>
        <rFont val="Arial "/>
      </rPr>
      <t>Bacillus subtilis</t>
    </r>
    <r>
      <rPr>
        <sz val="12"/>
        <color indexed="8"/>
        <rFont val="Arial "/>
      </rPr>
      <t xml:space="preserve">, </t>
    </r>
    <r>
      <rPr>
        <i/>
        <sz val="12"/>
        <color indexed="8"/>
        <rFont val="Arial "/>
      </rPr>
      <t>Lactobacillus plantarum</t>
    </r>
    <r>
      <rPr>
        <sz val="12"/>
        <color indexed="8"/>
        <rFont val="Arial "/>
      </rPr>
      <t xml:space="preserve"> 1x10^6 CFU/mL</t>
    </r>
  </si>
  <si>
    <r>
      <t xml:space="preserve">Cellulase </t>
    </r>
    <r>
      <rPr>
        <sz val="12"/>
        <color indexed="8"/>
        <rFont val="Arial "/>
      </rPr>
      <t>≥ 42.000.000 U/kg, Xylanase ≥70.000.000 U/kg, β-glucanase ≥ 4.900.000 U/kg, Protease ≥ 21.000.000 U/kg, α-amylase ≥ 4.900.000 U/kg, β-Mannanase ≥ 2.800.000 U/kg, Phytase ≥ 10.500.000 U/kg, Pectinase ≥ 490.000 U/kg, Lipase ≥ 35.000 U/kg, Maltodextrin</t>
    </r>
  </si>
  <si>
    <r>
      <rPr>
        <i/>
        <sz val="12"/>
        <color indexed="8"/>
        <rFont val="Arial "/>
      </rPr>
      <t>Bacillus subtilis</t>
    </r>
    <r>
      <rPr>
        <sz val="12"/>
        <color indexed="8"/>
        <rFont val="Arial "/>
      </rPr>
      <t xml:space="preserve"> ≥ 1x10^6 CFU/g, Dextrose</t>
    </r>
  </si>
  <si>
    <r>
      <rPr>
        <i/>
        <sz val="12"/>
        <color indexed="8"/>
        <rFont val="Arial "/>
      </rPr>
      <t>Corynebacterium glutamicum</t>
    </r>
    <r>
      <rPr>
        <sz val="12"/>
        <color indexed="8"/>
        <rFont val="Arial "/>
      </rPr>
      <t>,Corn syrup, Beet Molasses, Potassium hydroxide, Phosphoric acid, Magnesium sulfate, Ammonium sulfate, Antifoam, Yeast extract, Ferrous sulfate, Manganese sulfate (Analisa terjamin: L-Valine ≥ 98%, kadar air ≤ 1,5%)</t>
    </r>
  </si>
  <si>
    <r>
      <t>Dinding sel yeast (</t>
    </r>
    <r>
      <rPr>
        <i/>
        <sz val="12"/>
        <color indexed="8"/>
        <rFont val="Arial "/>
      </rPr>
      <t>Kluyveromyces fragilis</t>
    </r>
    <r>
      <rPr>
        <sz val="12"/>
        <color indexed="8"/>
        <rFont val="Arial "/>
      </rPr>
      <t>) 1.000 g/kg (Analisa terjamin: Kadar protein ≥ 48%, Kadar air ≤ 8%</t>
    </r>
  </si>
  <si>
    <r>
      <t>Total Bacillus (</t>
    </r>
    <r>
      <rPr>
        <i/>
        <sz val="12"/>
        <color indexed="8"/>
        <rFont val="Arial "/>
      </rPr>
      <t xml:space="preserve">Bacillus subtilis, Bacillus  licheniformis, Bacillus pumilus): </t>
    </r>
    <r>
      <rPr>
        <sz val="12"/>
        <color indexed="8"/>
        <rFont val="Arial "/>
      </rPr>
      <t xml:space="preserve">min. 2x 10^10 CFU/g, </t>
    </r>
    <r>
      <rPr>
        <i/>
        <sz val="12"/>
        <color indexed="8"/>
        <rFont val="Arial "/>
      </rPr>
      <t xml:space="preserve">Saccharomyces cerevisiae,  </t>
    </r>
    <r>
      <rPr>
        <sz val="12"/>
        <color indexed="8"/>
        <rFont val="Arial "/>
      </rPr>
      <t>Soybean meal, Monosodium  phosphate,Silicon dioksida</t>
    </r>
  </si>
  <si>
    <r>
      <t xml:space="preserve">Total Bacillus </t>
    </r>
    <r>
      <rPr>
        <i/>
        <sz val="12"/>
        <color indexed="8"/>
        <rFont val="Arial "/>
      </rPr>
      <t xml:space="preserve">(Bacillus subtilis, Bacillus licheniformis): </t>
    </r>
    <r>
      <rPr>
        <sz val="12"/>
        <color indexed="8"/>
        <rFont val="Arial "/>
      </rPr>
      <t xml:space="preserve">min. 5 x 10^10 CFU/g, Soybean meal, Calcium carbonate,Silicon dioksida
</t>
    </r>
  </si>
  <si>
    <r>
      <rPr>
        <i/>
        <sz val="12"/>
        <color indexed="8"/>
        <rFont val="Arial "/>
      </rPr>
      <t>Bacillus subtilis</t>
    </r>
    <r>
      <rPr>
        <sz val="12"/>
        <color indexed="8"/>
        <rFont val="Arial "/>
      </rPr>
      <t xml:space="preserve"> min. 1x10^6 CFU/mL, Glucose, Prelac, Molase, Skim milk, Glycine NaCl, Yeast Extract, Air</t>
    </r>
  </si>
  <si>
    <r>
      <rPr>
        <i/>
        <sz val="12"/>
        <color indexed="8"/>
        <rFont val="Arial "/>
      </rPr>
      <t>Bacillus  subtilis</t>
    </r>
    <r>
      <rPr>
        <sz val="12"/>
        <color indexed="8"/>
        <rFont val="Arial "/>
      </rPr>
      <t xml:space="preserve"> min. 5,6 x 10^9 CFU/g, </t>
    </r>
    <r>
      <rPr>
        <i/>
        <sz val="12"/>
        <color indexed="8"/>
        <rFont val="Arial "/>
      </rPr>
      <t>Saccharomyces cerevisiae</t>
    </r>
    <r>
      <rPr>
        <sz val="12"/>
        <color indexed="8"/>
        <rFont val="Arial "/>
      </rPr>
      <t xml:space="preserve"> min. 1 x 10^6 CFU/g,  Protease 500 PC/g, Lipase 400 FIP/g, Amylase 480 BAU/g, Cellulase 300 CU/g, Wheat bran, Silicon dioxide</t>
    </r>
  </si>
  <si>
    <r>
      <t>Total Bacillus (</t>
    </r>
    <r>
      <rPr>
        <i/>
        <sz val="12"/>
        <color indexed="8"/>
        <rFont val="Arial "/>
      </rPr>
      <t>Bacillus subtilis, Bacillus pumilus</t>
    </r>
    <r>
      <rPr>
        <sz val="12"/>
        <color indexed="8"/>
        <rFont val="Arial "/>
      </rPr>
      <t xml:space="preserve">): 4 x 10^9 CFU/g, </t>
    </r>
    <r>
      <rPr>
        <i/>
        <sz val="12"/>
        <color indexed="8"/>
        <rFont val="Arial "/>
      </rPr>
      <t xml:space="preserve">Saccharomyces cerevisiae: </t>
    </r>
    <r>
      <rPr>
        <sz val="12"/>
        <color indexed="8"/>
        <rFont val="Arial "/>
      </rPr>
      <t>min. 1 x 10^6 CFU/g, Protease, Lipase, Amylase, Cellulase, Dextrose, Silicon dioxide</t>
    </r>
  </si>
  <si>
    <r>
      <t xml:space="preserve">Pengobatan infeksi bakteri </t>
    </r>
    <r>
      <rPr>
        <i/>
        <sz val="12"/>
        <color indexed="8"/>
        <rFont val="Arial "/>
      </rPr>
      <t>Aeromonas hydrophila</t>
    </r>
    <r>
      <rPr>
        <sz val="12"/>
        <color indexed="8"/>
        <rFont val="Arial "/>
      </rPr>
      <t xml:space="preserve"> pada ikan lele (dosis 40 mg/Kg berat badan, penggunaan 3-5 hari berturut-turut, </t>
    </r>
    <r>
      <rPr>
        <i/>
        <sz val="12"/>
        <color indexed="8"/>
        <rFont val="Arial "/>
      </rPr>
      <t xml:space="preserve">Withdrawal time: </t>
    </r>
    <r>
      <rPr>
        <sz val="12"/>
        <color indexed="8"/>
        <rFont val="Arial "/>
      </rPr>
      <t>7</t>
    </r>
    <r>
      <rPr>
        <i/>
        <sz val="12"/>
        <color indexed="8"/>
        <rFont val="Arial "/>
      </rPr>
      <t xml:space="preserve"> </t>
    </r>
    <r>
      <rPr>
        <sz val="12"/>
        <color indexed="8"/>
        <rFont val="Arial "/>
      </rPr>
      <t>hari sebelum panen)</t>
    </r>
  </si>
  <si>
    <r>
      <rPr>
        <b/>
        <u/>
        <sz val="12"/>
        <color indexed="8"/>
        <rFont val="Arial "/>
      </rPr>
      <t>Kantor:</t>
    </r>
    <r>
      <rPr>
        <sz val="12"/>
        <color indexed="8"/>
        <rFont val="Arial "/>
      </rPr>
      <t xml:space="preserve">
Cibis Nine Lt 12, Unit G-1 Jl. TB Simatupang 
No.2, Rt. 001 Rw. 005 Kel.Cilandak Timur, Kec. Pasar Minggu, Kota Jakarta Selatan, Provinsi DKI Jakarta, Telp. (021) 87962197(98) Fax. (021) 87962199
</t>
    </r>
    <r>
      <rPr>
        <b/>
        <u/>
        <sz val="12"/>
        <color indexed="8"/>
        <rFont val="Arial "/>
      </rPr>
      <t>Pabrik:</t>
    </r>
    <r>
      <rPr>
        <sz val="12"/>
        <color indexed="8"/>
        <rFont val="Arial "/>
      </rPr>
      <t xml:space="preserve">
Kawasan Pergudangan Taman Tekno BSD, Blok L2 No.36, Kel. Setu, Kec. Setu, Kota Tangerang Selatan, Provinsi Banten</t>
    </r>
  </si>
  <si>
    <r>
      <rPr>
        <b/>
        <u/>
        <sz val="12"/>
        <color indexed="8"/>
        <rFont val="Arial "/>
      </rPr>
      <t>Kantor:</t>
    </r>
    <r>
      <rPr>
        <sz val="12"/>
        <color indexed="8"/>
        <rFont val="Arial "/>
      </rPr>
      <t xml:space="preserve">
GKM Green Tower, 3rd Floor, Suite 305, Jl. TB. Simatupang Kav.89G, Kel. Kebagusan, Kec. Pasar Minggu, Kota Jakarta Selatan, Provinsi DKI Jakarta, Kode 12520, Telp/Fax: (021) 22785094/95
</t>
    </r>
    <r>
      <rPr>
        <b/>
        <u/>
        <sz val="12"/>
        <color indexed="8"/>
        <rFont val="Arial "/>
      </rPr>
      <t>Pabrik:</t>
    </r>
    <r>
      <rPr>
        <sz val="12"/>
        <color indexed="8"/>
        <rFont val="Arial "/>
      </rPr>
      <t xml:space="preserve">
Jl. Rembang Industri Raya, PIER No.24B, Kabupaten Pasuruan, Provinsi Jawa Timur, Kode Pos 67152</t>
    </r>
  </si>
  <si>
    <r>
      <rPr>
        <b/>
        <u/>
        <sz val="12"/>
        <color indexed="8"/>
        <rFont val="Arial "/>
      </rPr>
      <t>Kantor:</t>
    </r>
    <r>
      <rPr>
        <sz val="12"/>
        <color indexed="8"/>
        <rFont val="Arial "/>
      </rPr>
      <t xml:space="preserve">
Jl. Pulogadung No.23, Kav II G5 KIP, Jatinegara, Cakung, Kota Jakarta Timur, Provinsi DKI Jakarta, Kode Pos: 13930, Telp: (021) 42873888
</t>
    </r>
    <r>
      <rPr>
        <b/>
        <u/>
        <sz val="12"/>
        <color indexed="8"/>
        <rFont val="Arial "/>
      </rPr>
      <t>Gudang:</t>
    </r>
    <r>
      <rPr>
        <sz val="12"/>
        <color indexed="8"/>
        <rFont val="Arial "/>
      </rPr>
      <t xml:space="preserve">
Jl. Meranti 2 Blok L3 No.2 Delta Silicon, Kabupaten Bekasi, Provinsi Jawa Barat.
</t>
    </r>
    <r>
      <rPr>
        <b/>
        <u/>
        <sz val="12"/>
        <color indexed="8"/>
        <rFont val="Arial "/>
      </rPr>
      <t>Produsen:</t>
    </r>
    <r>
      <rPr>
        <sz val="12"/>
        <color indexed="8"/>
        <rFont val="Arial "/>
      </rPr>
      <t xml:space="preserve">
Bioproton Pty Ltd
(Alamat Kantor: 38/141 Sunnybank Queensland 4109, Australia, Alamat Pabrik:  55 Dullaca Street Acacia Ridge QLD 4110, Australia)</t>
    </r>
  </si>
  <si>
    <r>
      <t xml:space="preserve">Jl. Bekasi Timur IV No.9, Rt. 003 Rw. 008, Kel. Cipinang Besar Utara, Kec. Jatinegara, Kota Jakarta Timur, Provinsi DKI Jakarta, Kode Pos: 13410, Telp/Fax: (021) 85900961
</t>
    </r>
    <r>
      <rPr>
        <b/>
        <u/>
        <sz val="12"/>
        <color indexed="8"/>
        <rFont val="Arial "/>
      </rPr>
      <t>Produsen:</t>
    </r>
    <r>
      <rPr>
        <sz val="12"/>
        <color indexed="8"/>
        <rFont val="Arial "/>
      </rPr>
      <t xml:space="preserve">
Longmen International Corp
(No.1 Sec. 1, Xinsheng N Rd., Taipei 106, Taiwan)</t>
    </r>
  </si>
  <si>
    <t>KKP RI I 2406407-P1 PBS</t>
  </si>
  <si>
    <t>KKP RI I 2406447-P1 PBS</t>
  </si>
  <si>
    <t>KKP RI D 2406119-P2 PbBC</t>
  </si>
  <si>
    <t>Rovimix 6188 (210 B-NHI)</t>
  </si>
  <si>
    <t>Betacell (210 B-NHI)</t>
  </si>
  <si>
    <t>Shrimp Vitamin Premix (220 B-NHI)</t>
  </si>
  <si>
    <t>Shrimp Mineral Premix (220 B-NHI)</t>
  </si>
  <si>
    <t xml:space="preserve">Dovative Pion </t>
  </si>
  <si>
    <t>Ruinom Antimold</t>
  </si>
  <si>
    <t xml:space="preserve">Vanamag Booster </t>
  </si>
  <si>
    <t xml:space="preserve">V-Namin </t>
  </si>
  <si>
    <t xml:space="preserve">Availa Se 1000 </t>
  </si>
  <si>
    <t>PT. Dover Chemical</t>
  </si>
  <si>
    <t>PT. Bio Cycle Indo</t>
  </si>
  <si>
    <t>CV Pradipta Paramita</t>
  </si>
  <si>
    <t>De-Odorase Aq</t>
  </si>
  <si>
    <t xml:space="preserve">F36 </t>
  </si>
  <si>
    <t>PT. DSM Nutritional  Products Manufacturing Indonesia</t>
  </si>
  <si>
    <t>Ekstrak Yeast 900 g/kg, Brewers dried yeast 100 g/kg (Analisa terjamin: protein kasar min.40%)</t>
  </si>
  <si>
    <t>Sumber protein untuk pakan ikan dan udang</t>
  </si>
  <si>
    <t>Menjaga kualitas air dan bioremediasi air di tambak udang dan kolam ikan</t>
  </si>
  <si>
    <t>Vitamin A 9.00.000 IU, Vitamin D3 3.00.000 IU, Vitamin E 80 g/kg, Vitamin K3 6,02 g/kg, Vitamin B1 11,76 g/kg, Vitamin B2 12 g/kg, Vitamin B6 10,78 g/kg, Vitamin B12 20 mg/kg, Niacin 39,6 g/kg, Asam pantotenat 39,2 g/kg, Asam folat 5,88 g/kg, Biotin 100 mg/kg, Inositol 102,9 g/kg, Silicon dioxide 10 g/kg, Ethoxyquine 0,15 g/kg, Rice hulls dan calcium carbonate ad to 1 kg</t>
  </si>
  <si>
    <t>Copper 2,94 g/kg, Iron 77,91 g/kg, Manganese 12,759 g/kg, Zinc 34,65 g/kg, Cobalt 0,15 g/kg, Iodine 1 g/kg, Selenium 0,25 g/kg, Magnesium 52,5 g/kg, Silicon dioxide 5 g/kg, Ethoxiquine 0,15 g/kg, Calcium carbonate ad to 1 kg</t>
  </si>
  <si>
    <t>Vitamin A 10.000.000 IU, Vitamin D3 2.000.000 IU, Vitamin E 80 g/kg, Vitamin K3 8 g/kg, Vitamin B1 30 g/kg, Vitamin B2 28 g/kg, Vitamin B6 30 g/kg, Vitamin B12 20 mg/kg, Niacin 75 g/kg, Asam pantotenat 60 g/kg, Asam folat 4 g/kg, Biotin 80 mg/kg, Inositol 150 g/kg, Silicon dioxide 10 g/kg, Ethoxyquine 0,1 g/kg, Rice hulls dan Calcium carbonate ad to 1 kg</t>
  </si>
  <si>
    <t>Copper 30 g/kg, Iron 50 g/kg, Manganese 25 g/kg, Zinc 80 g/kg, Cobalt 0,8 g/kg, Iodine 1,2 g/kg, Selenium 0,5 g/kg, Magnesium 50 g/kg, Silicon dioxide 5 g/kg, Ethoxyquine 0,15 g/kg, Calcium carbonate ad to 1 kg</t>
  </si>
  <si>
    <t>Calcium Propionat 1.000 g/kg</t>
  </si>
  <si>
    <t>Sebagai acidifier pada bahan baku dan pakan ikan dan udang</t>
  </si>
  <si>
    <t>Propionic acid 500 g/kg, Silicon dioxide 130 g/kg, Sodium sulfate 370 g/kg</t>
  </si>
  <si>
    <t>Sebagai anti jamur pada pakan ikan</t>
  </si>
  <si>
    <t>Larva black soldier fly (BSF), Molase, Air (Analisa terjamin: Protein min. 22.300 mg/kg, Alanin min. 1.200 mg/kg, Lisin min 300 mg/kg, Isoleusin min. 475 mg/kg, Treonin min. 300 mg/kg, Metionin min. 9,5 mg/kg)</t>
  </si>
  <si>
    <t>Sumber asam amino esensial untuk pakan udang</t>
  </si>
  <si>
    <t>Total Kalium 17 g/kg, Total Fosfor 3 g/kg, Magnesium 3 g/kg, Zinc 0,5 g/kg, Mangan 0,3 g/kg, Cuprum 0,5 g/kg, Zeolit dan Calcium carbonate ad to 1 kg</t>
  </si>
  <si>
    <t>Selenium 1.000 mg/kg, Zinc 800 mg/kg, Mineral oil, Silicon dioxide, Calcium carbonate</t>
  </si>
  <si>
    <t>Ekstrak Yucca schidigera 600 g/kg, Corn starch 400 g/kg (Analisa terjamin: B50 maks. 15 mg)</t>
  </si>
  <si>
    <t>Sebagai obat alami untuk menyerap kandungan amoniak di saluran pencernaan ikan dan udang serta mengurangi kadar amoniak dalam perairan</t>
  </si>
  <si>
    <t>Enrofloxacin 50%, Dextrose monohydrate</t>
  </si>
  <si>
    <r>
      <t xml:space="preserve">Mengobati penyakit infeksi yang disebabkan oleh bakteri </t>
    </r>
    <r>
      <rPr>
        <i/>
        <sz val="12"/>
        <color indexed="8"/>
        <rFont val="Arial"/>
        <family val="2"/>
      </rPr>
      <t xml:space="preserve">Streptococcus agalactiae </t>
    </r>
    <r>
      <rPr>
        <sz val="12"/>
        <color indexed="8"/>
        <rFont val="Arial"/>
        <family val="2"/>
      </rPr>
      <t>pada ikan nila</t>
    </r>
  </si>
  <si>
    <t>KKP RI D 2406789 PBS</t>
  </si>
  <si>
    <t>KKP RI D 2406790 PBS</t>
  </si>
  <si>
    <t>KKP RI D 2406791 PBS</t>
  </si>
  <si>
    <t>KKP RI D 2406792 PBS</t>
  </si>
  <si>
    <t>KKP RI D 2406793 PBS</t>
  </si>
  <si>
    <t>KKP RI I 2406794 PBS</t>
  </si>
  <si>
    <t>KKP RI D 2406795 PBC</t>
  </si>
  <si>
    <t>KKP RI D 2406796 PBS</t>
  </si>
  <si>
    <t>KKP RI I 2406797 PBS</t>
  </si>
  <si>
    <t>KKP RI I 2406798 HBS</t>
  </si>
  <si>
    <t>KKP RI D 2406799 FKS</t>
  </si>
  <si>
    <t>Kantor:
18 Office Park Tower A, Unit J, 3rd Floor, Jl. Letjen TB Simatupang Kav.18, Kel. Kebagusan, Kec. Pasar Minggu, Kota Jakarta Selatan, Provinsi DKI Jakarta12520. Telp: (021) 22708402.
Produsen asal Biotronic PX Top 3:
Biomin Feed Additive (China) Co.Ltd
(No.6-1, Chunyu Road, Economic Development Zone of Xishan, Wuxi City Jiangsu Province, 214101)</t>
  </si>
  <si>
    <t>Kantor:
18 Office Park, Lt.25, Unit B2 dan C, Jl. TB Simatupang No.18, Kel. Kebagusan, Kec. Pasar Minggu, Kota Jakarta Selatan, Provinsi DKI Jakarta-12520, Telp. 021-22783555
Produsen asal Nupro Aqua-AD dan De-Odorase Aq:
Alltech Inc., USA
(3031 Catnip Hill Pike Nicholasville Kentucky, USA)</t>
  </si>
  <si>
    <t xml:space="preserve">Kantor:
Jl. Ancol Barat Blok A5E No.12, Kelurahan Ancol, Kecamatan Pademangan, Kota Jakarta Utara, Provinsi DKI Jakarta, Kode Pos: 14430, Telp: (021) 691999/ Fax: (021) 6916611)
Pabrik:
Jl. Prabu Siliwangi Km. 2,5 Rt. 03 Rw.01, Kelurahan Jatiuwung, Kota Tangerang, Provinsi Banten, Kode Pos: 15133 </t>
  </si>
  <si>
    <t>Kantor:
18 Office Park Tower A, Unit J, 3rd Floor, Jl. Letjen TB Simatupang Kav.18, Kel. Kebagusan, Kec. Pasar Minggu, Kota Jakarta Selatan, Provinsi DKI Jakarta12520. Telp: (021) 22708402.
Pabrik:
(Jl. Rembang Industri 1A/7 PIER, Desa Pandean, Kecamatan Rembang, Kabupaten Pasuruan 67152)</t>
  </si>
  <si>
    <t>Kantor/Pabrik:
Jl. Raya Merak Km. 117, Kelurahan Gerem, Kecamatan Grogol, Kota Cilegon, Provinsi Banten, Kode Pos: 42438, Telp (021) 29527180/ Hp: 082119408701</t>
  </si>
  <si>
    <t>Kantor/Gudang:
Komplek Pergudangan Eraprima Blok N5, Jl. Raya Daan Mogot Km. 21 Rt.001 Rw.001, Kel. Poris Plawad, Kec. Cipondoh, Kota Tangerang, Provinsi Banten, Kode Pos 15141, Telp (021) 9662866
Produsen asal:
Chongqing Huaruilong Biological Technology Co., Ltd., China
(No. 280, Jiefang East Road, Laifeng Street, Bishan District, Chongqing, China)</t>
  </si>
  <si>
    <t>Kantor/Pabrik:
Jl. Teratai Raya No. 33A, Rt 006 Rw. 003, Desa/Kelurahan Sei Putih, Kecamatan Tapung, Kabupaten Kampar, Kota Riau, Provinsi Riau, Kode Pos: 28464 (Hp. 0811595600)</t>
  </si>
  <si>
    <t xml:space="preserve">Kantor/Pabrik:
Dusun Waru Rt.03 Rw.04, Desa Pulosari, Kecamatan Kebakkramat, Kabupaten Karanganyar, Provinsi Jawa Tengah, Telp/Fax (0271) 825564/ 8200204 </t>
  </si>
  <si>
    <t>Kantor/Gudang:
Taman Tekno Blok B No.1, Bumi Serpong Damai Sektor XI - Tangerang Selatan, Kode Pos: 15314, Telp/Fax: 021-7565000/021-7560860, 7560870
Produsen Asal:
Zinpro Corporation
(10400 Viking Drive, Suite 240, Eden Prairie, MN 55344, Amerika Serikat)</t>
  </si>
  <si>
    <t>Kantor:
18 Office Park, Lt.25, Unit B2 dan C, Jl. TB Simatupang No.18, Kel. Kebagusan, Kec. Pasar Minggu, Kota Jakarta Selatan, Provinsi DKI Jakarta-12520, Telp. 021-22783555
Produsen asal:
Alltech Inc., USA
(3031 Catnip Hill Pike Nicholasville Kentucky, USA)</t>
  </si>
  <si>
    <t>Kantor:
Sentral Senayan II Lantai 16, Jl. Asia Afrika No.8, Kel. Gelora, Kec. Tanah Abang, Jakarta Pusat, Kode Pos: 10270, Telp. (021) 50191788
Pabrik:
Jl. Raya Pasar Kemis Km 4,1,  Kelurahan Kuta Jaya, Kecamatan Pasar Kemis, Kabupaten Tangerang, Provinsi Banten</t>
  </si>
  <si>
    <t>PT. Dover Chemical Total</t>
  </si>
  <si>
    <t>PT. DSM Nutritional  Products Manufacturing Indonesia Total</t>
  </si>
  <si>
    <t>CV Pradipta Paramita Total</t>
  </si>
  <si>
    <t>PT. Bio Cycle Indo Total</t>
  </si>
  <si>
    <t>Riau Total</t>
  </si>
  <si>
    <t>Suplementasi mineral selenium dan zinc untuk budidaya ikan</t>
  </si>
  <si>
    <t>Suplemen mineral untuk pertumbuhan dan produksi pada ikan dan udang</t>
  </si>
  <si>
    <t xml:space="preserve">Aquacell Min C FSH CAN-51085                                                                     </t>
  </si>
  <si>
    <t>Kantor/Pabrik: Jl. Pedurenan V Kav. 27, Rt.001 Rw. 002, Kel. Pedurenan, Kec. Gunung Sindur, Kab. Bogor, Provinsi Jawa Barat, Kode Pos 16340, HP: 087873038430)</t>
  </si>
  <si>
    <t xml:space="preserve">PT. Sanbe Farma
</t>
  </si>
  <si>
    <t>Kantor: 
Jl. Taman Sari No. 10, Kota Bandung, Provinsi Jawa Barat, Telp/Fax (022) 4207725/ 4261119
Pabrik:
Jl. Industri I No. 9, Desa/Kelurahan Utama, Kecamatan Cimahi Selatan, Kota Cimahi, Provinsi Jawa Barat</t>
  </si>
  <si>
    <t xml:space="preserve">KKP RI D 2406012-P3 PBS </t>
  </si>
  <si>
    <t xml:space="preserve">Vitamin A 15.000.000 IU/kg, Vitamin D3 2.400.000 IU/kg, Vitamin E 75.000 mg/kg, Vitamin C 150.000 mg/kg, Vitamin B1 3.000 mg/kg, Vitamin B2 3.000 m/kg, Vitamin B6 1.500 mg/kg, Choline chloride 30.000 mg/kg,  Ca d-pantothenate 1.500 mg/kg, Nicotinic acid 2.500 mg/kg, Folic acid 500 mg/kg, Laktosa </t>
  </si>
  <si>
    <t xml:space="preserve">PT. Agroveta Husada Dharma
</t>
  </si>
  <si>
    <t>KKP RI D 2406413-P1 PBS</t>
  </si>
  <si>
    <t>Vitamin C (Coated) 500 g/kg, Beta Glucan 25.000 mg/kg, Mannanoligosakarida 16.000 mg/kg, Calcium Lignosulphonate, BHT, CaCO3</t>
  </si>
  <si>
    <t>Kantor/Gudang:
Wisma BNI 46 Lt.27 Jl. Jend. Sudirman Kav.1 Jakarta Pusat 10220, Telp/Fax: (021) 57897000/Fax (021) 57897099
Produsen Asal:
Intervet International B.V. (MSD Animal Health) 
(Wim de Korverstraat 35, 5831 AN Boxmeer, Belanda)</t>
  </si>
  <si>
    <t>KKP RI I 2406221-P2 BKC</t>
  </si>
  <si>
    <t>Kantor:
Cibis Nine Lt.12, Unit G-1, Jl. TB Sumatupang No.2, Rt.001 Rw. 005, Kel. Cilandak Timur, Kec. Pasar Minggu, Kota Jakarta Selatan, Provinsi DKI Jakarta, Telp (021) 87962197/ Fax (021) 87962199
Pabrik:
Kawasan Pergudangan Taman Tekno BSD, Blok L2 No.36, Kel. Setu, Kec. Setu, Kota Tangerang Selatan, Provinsi Banten</t>
  </si>
  <si>
    <t xml:space="preserve">KKP RI D 2406352-P1 PBS                 </t>
  </si>
  <si>
    <t xml:space="preserve">Iron 55.000 mg/kg, Copper 5.000 mg/kg, Zinc 90.000 mg/kg, Manganese 15.000 mg/kg, Chromium 150 mg/kg, Selenium 200 mg/kg, Cobalt 150 mg/kg, Iodine 2.000 mg/kg
</t>
  </si>
  <si>
    <t>GF-Pro</t>
  </si>
  <si>
    <t>Aquacell Tracequa</t>
  </si>
  <si>
    <t xml:space="preserve">PT. Aquacell Indo Pasifik
</t>
  </si>
  <si>
    <t>Kantor/Pabrik: 
Jl. Pedurenan V Kav. 27, Rt.001 Rw. 002, Kel. Pedurenan, Kec. Gunung Sindur, Kab. Bogor, Provinsi Jawa Barat, Kode Pos 16340, HP: 087873038430)</t>
  </si>
  <si>
    <t>KKP RI D 2406800 PBC</t>
  </si>
  <si>
    <t>KKP RI D 2406801 PBS</t>
  </si>
  <si>
    <t>Mangan 200 mg/kg, Selenium 800 mg/kg, Copper 170 mg/kg, Air</t>
  </si>
  <si>
    <t>Zinc 125 mg/kg, Potassium 14.500 mg/kg, Calcium carbonat</t>
  </si>
  <si>
    <t>Suplementasi mineral untuk media air pemeliharaan ikan</t>
  </si>
  <si>
    <t xml:space="preserve">Shrimprotect RxReady DIV1 Real-Time PCR Kit </t>
  </si>
  <si>
    <t>Kantor/ Gudang:
Indonesia International Institute for Life Sciences, Jl. Pulomas Barat, Kav. 88, Kelurahan Kayu Putih, Kec. Pulogadung, Kota Jakarta Timur, Provinsi DKI Jakarta-13210)</t>
  </si>
  <si>
    <t>KKP RI D 2406803 BBC</t>
  </si>
  <si>
    <t>1 vial RxReady DIV1 Supermix 1,5 mL, 1 vial Nuclease-Free water 500 µL, 1 vial DIV1 positive control 100 µL</t>
  </si>
  <si>
    <t xml:space="preserve">Zerox </t>
  </si>
  <si>
    <t>Enro Fish</t>
  </si>
  <si>
    <t>KKP RI D 2406804 FKS</t>
  </si>
  <si>
    <t>KKP RI D 2406805 FKS</t>
  </si>
  <si>
    <t xml:space="preserve">CV. Tamasindo Veterinary
</t>
  </si>
  <si>
    <t>Kantor/Pabrik:
Jl. Sumber Mas Raya No. 10, Desa/Kelurahan Panggung Kidul, Kec. Semarang Utara, Kota Semarang, Provinsi Jawa Tengah, Kode Pos 50178</t>
  </si>
  <si>
    <t xml:space="preserve">PT. Hendy Pharmindo Satwa
</t>
  </si>
  <si>
    <t>Kantor:
Jl. Raya Mess AL, Kp. Payangan No. 06, Rt.06 Rw.07, Desa/Kel. Jatisari, Kec. Jatiasih, Kota Bekasi, Provinsi Jawa Barat, Kode Pos 17426, Telp/Fax: (021) 8449427/ 8449426
Pabrik:
Jl. Assyafiiyah Kp. Payangan No. 51, Rt.03 Rw.07, Desa/Kel. Jatisari, Kec. Jatiasih, Kota Bekasi, Provinsi Jawa Barat, Kode Pos 17426</t>
  </si>
  <si>
    <t>Enrofloxacin 200 mg/g, Maltodextrin</t>
  </si>
  <si>
    <r>
      <t xml:space="preserve">Mengobati penyakit bakteri </t>
    </r>
    <r>
      <rPr>
        <i/>
        <sz val="12"/>
        <color indexed="8"/>
        <rFont val="Arial"/>
        <family val="2"/>
      </rPr>
      <t xml:space="preserve">Aeromonas hydrophila </t>
    </r>
    <r>
      <rPr>
        <sz val="12"/>
        <color indexed="8"/>
        <rFont val="Arial"/>
        <family val="2"/>
      </rPr>
      <t xml:space="preserve">pada ikan lele </t>
    </r>
  </si>
  <si>
    <t>Enrofloxacin 5.000 mg/100g, Laktosa</t>
  </si>
  <si>
    <r>
      <t xml:space="preserve">Pengobatan infeksi bakteri </t>
    </r>
    <r>
      <rPr>
        <i/>
        <sz val="12"/>
        <color indexed="8"/>
        <rFont val="Arial"/>
        <family val="2"/>
      </rPr>
      <t xml:space="preserve">Aeromonas hydrophila </t>
    </r>
    <r>
      <rPr>
        <sz val="12"/>
        <color indexed="8"/>
        <rFont val="Arial"/>
        <family val="2"/>
      </rPr>
      <t xml:space="preserve">pada ikan nila dan lele </t>
    </r>
    <r>
      <rPr>
        <sz val="12"/>
        <color indexed="10"/>
        <rFont val="Arial"/>
        <family val="2"/>
      </rPr>
      <t xml:space="preserve"> </t>
    </r>
  </si>
  <si>
    <t>PT. Sanbe Farma
 Total</t>
  </si>
  <si>
    <t>PT. Agroveta Husada Dharma
 Total</t>
  </si>
  <si>
    <t>PT. Aquacell Indo Pasifik
 Total</t>
  </si>
  <si>
    <t>PT. Hendy Pharmindo Satwa
 Total</t>
  </si>
  <si>
    <t>CV. Tamasindo Veterinary
 Total</t>
  </si>
  <si>
    <t>Biovit Aquatic</t>
  </si>
  <si>
    <t>Suplemen vitamin untuk pertumbuhan dan kesehatan ikan dan udang</t>
  </si>
  <si>
    <t>Suplementasi vitamin C untuk pertumbuhan ikan dan udang</t>
  </si>
  <si>
    <t>Memberikan kekebalan terhadap infeksi iridovirus pada spesies ikan rentan</t>
  </si>
  <si>
    <t>Suplementasi mineral untuk menjaga kesehatan pencernaan ikan dan udang</t>
  </si>
  <si>
    <t>Iridovirus ikan inaktif 2x10^7 TCID 50/mL, Montanide ISA 763A VG 0,63 g, Phosphate Buffer hingga 1 ml</t>
  </si>
  <si>
    <t>Calcium formate min.770 g/kg, Fumaric Acid, Silicic acid precipitated and dried</t>
  </si>
  <si>
    <t>Mendeteksi penyakit DIV1 dan kontrol internal udang</t>
  </si>
  <si>
    <t>Asam Laurat, Asam Format, Oregano, Gliserin</t>
  </si>
  <si>
    <t>Meningkatkan laju pertumbuhan udang, meningkatkan nilai kelulusan hidup pada udang</t>
  </si>
  <si>
    <t xml:space="preserve">Ammotrap                                                                                   </t>
  </si>
  <si>
    <t>PT. Blue Aqua Indonesia</t>
  </si>
  <si>
    <t xml:space="preserve">AlphaGro                                                                                               </t>
  </si>
  <si>
    <t>Taman Tekno BSD Industri Complex Lt. 2B Sektor IX, Jl. Tekno Utama Blok B/1 Ds Setu, Kelurahan Setu, Kecamatan Setu, Kota Tangerang Selatan,  Provinsi Banten, Kode Pos: 15314, Telp/Fax: (021) 7565000)/ 7560860/70</t>
  </si>
  <si>
    <t>Menara Thamrin Suite 310, Jl. M.H. Thamrin Kav. 3, Kota Jakarta Pusat, Provinsi DKI Jakarta, Kode Pos 10250</t>
  </si>
  <si>
    <t>Plaza Niaga 1 Blok B No. 50 Sentul City, Kelurahan Citaringgul, Kecamatan Babakan Madang, Kabupaten Bogor, Provinsi Jawa Barat, Kode Pos 16810. Email: mail@brightinternational.co.id, Telp/Fax: (021) 87962058/ (021) 87961089</t>
  </si>
  <si>
    <t>Ruko The Springs, Jl. Springs Boulevard Selatan No.1, Kelurahan Cihuni, Kecamatan Pagedangan, Gading Serpong, Kabupaten Tangerang, Provinsi Banten, Telp. (021) 29871212/(021) 29871213</t>
  </si>
  <si>
    <t xml:space="preserve">E.C.O TRACE® Zn 25% </t>
  </si>
  <si>
    <t>KKP RI I 2407806 PBS</t>
  </si>
  <si>
    <r>
      <t>Prophorce</t>
    </r>
    <r>
      <rPr>
        <vertAlign val="superscript"/>
        <sz val="12"/>
        <color indexed="8"/>
        <rFont val="Arial"/>
        <family val="2"/>
      </rPr>
      <t>TM</t>
    </r>
    <r>
      <rPr>
        <sz val="12"/>
        <color indexed="8"/>
        <rFont val="Arial"/>
        <family val="2"/>
      </rPr>
      <t xml:space="preserve"> SR 130 </t>
    </r>
  </si>
  <si>
    <t>KKP RI I 2407807 PBS</t>
  </si>
  <si>
    <t>KKP RI I 2407398-P1 PBS</t>
  </si>
  <si>
    <t xml:space="preserve">Algimun </t>
  </si>
  <si>
    <t>KKP RI I 2407418-P1 PBS</t>
  </si>
  <si>
    <t xml:space="preserve">Availa Mn 80 </t>
  </si>
  <si>
    <t>KKP RI I 2407808 PBS</t>
  </si>
  <si>
    <t>Availa Zn 120</t>
  </si>
  <si>
    <t>KKP RI I 2407809 PBS</t>
  </si>
  <si>
    <t>Availa Sow Feet First</t>
  </si>
  <si>
    <t>KKP RI I 2407810 PBS</t>
  </si>
  <si>
    <t>Microplex 1000</t>
  </si>
  <si>
    <t>KKP RI I 2407811 PBS</t>
  </si>
  <si>
    <t xml:space="preserve">Aquacell-Miksmax </t>
  </si>
  <si>
    <t>KKP RI D 2407812 PBS</t>
  </si>
  <si>
    <t xml:space="preserve">Sanolife MIC </t>
  </si>
  <si>
    <t>KKP RI I 2407033-P2 PbBS</t>
  </si>
  <si>
    <t>Zinc 250.000 mg/Kg, Glycine 330 mg/kg</t>
  </si>
  <si>
    <t>Hydrolysed lecithin 600 g/kg, silicic acid (Analisa terjamin: Kandungan aceton insolubles minimal 68%, Moisture maksimum 6%)</t>
  </si>
  <si>
    <t>Feed additive untuk menjaga imunitas ikan dan udang</t>
  </si>
  <si>
    <t xml:space="preserve">Suplementasi mineral untuk media air pemeliharaan dan memicu moulting pada udang </t>
  </si>
  <si>
    <t xml:space="preserve">PT. Biochem Zusatzstoffe Indonesia
</t>
  </si>
  <si>
    <t>Kantor/Gudang:
Ruko The Springs, Jl. Springs Boulevard Selatan No.1, Kelurahan Cihuni, Kecamatan Pagedangan, Gading Serpong, Kabupaten Tangerang, Provinsi Banten, Telp. (021) 29871212/(021) 29871213
Produsen asal:
Biochem Zusatzstoffe Handels-und Produktionsgesellschaft mbH
(Kustermeyerstraβe 16, 49393 Lohne, Germany PDV114896)</t>
  </si>
  <si>
    <t xml:space="preserve">PT. Bright International
</t>
  </si>
  <si>
    <t xml:space="preserve">Kantor/Gudang:
Plaza Niaga 1 Blok B No. 50 Sentul City, Kelurahan Citaringgul, Kecamatan Babakan Madang, Kabupaten Bogor, Provinsi Jawa Barat, Kode Pos 16810. Email: mail@brightinternational.co.id, Telp/Fax: (021) 87962058/ (021) 87961089
Produsen asal:
Perstorp Waspik B.V
(Industrieweg 8, 5165 NH Waspik, The Netherlands)
</t>
  </si>
  <si>
    <t xml:space="preserve">PT. Bright International
</t>
  </si>
  <si>
    <t>Kantor/Gudang:
Plaza Niaga 1 Blok B No. 50 Sentul City, Kelurahan Citaringgul, Kecamatan Babakan Madang, Kabupaten Bogor, Provinsi Jawa Barat, Kode Pos 16810. Email: mail@brightinternational.co.id, Telp/Fax: (021) 87962058/ (021) 87961089
Produsen asal:
Adisseo NL B.V
(Ramgatseweg 46-48, 4941VS Raamsdonksveer, The Netherlands)</t>
  </si>
  <si>
    <t xml:space="preserve">PT. Olmix Indonesia Nutrition
</t>
  </si>
  <si>
    <t>Kantor/Gudang:
Menara Thamrin Suite 310, Jl. M.H. Thamrin Kav. 3, Kota Jakarta Pusat, Provinsi DKI Jakarta, Kode Pos 10250
Produsen asal:
Olmix SA
(Olmix SA, Z.A, du Haut du Bois, 56580, Brehan, Perancis)</t>
  </si>
  <si>
    <t xml:space="preserve">PT. Behn Meyer Chemicals
</t>
  </si>
  <si>
    <t>Kantor/Gudang:
Taman Tekno BSD Industri Complex Lt. 2B Sektor IX, Jl. Tekno Utama Blok B/1 Ds Setu, Kelurahan Setu, Kecamatan Setu, Kota Tangerang Selatan,  Provinsi Banten, Kode Pos: 15314, Telp/Fax: (021) 7565000)/ 7560860/70
Produsen asal:
Zinpro Corporation
(10400 Viking Drive, Suite 240, Eden  Prairie, MN 55344, Amerika Serikat)</t>
  </si>
  <si>
    <t>Kantor/Pabrik: 
Jl. Pedurenan V Kav. 27, Rt.001 Rw. 002, Kel. Pedurenan, Kec. Gunung Sindur, Kabupaten  Bogor, Provinsi Jawa Barat, Kode Pos 16340, HP: 087873038430)</t>
  </si>
  <si>
    <t xml:space="preserve">PT. Inve Indonesia
</t>
  </si>
  <si>
    <t xml:space="preserve">Kantor/Gudang:
Ruko Prominence Blok 38E No.7, Jl. Jalur Sutera Boulevard, Kel. Panunggangan Timur, Kec. Pinang, Kota Tangerang, Provinsi Banten
Produsen asal:
Inve Aquaculture, Inc
(Inve Aquaculture, Inc, USA, 3528 West 500 South Salt Lake City, UT 84104, USA)    </t>
  </si>
  <si>
    <t>Suplementasi zinc dan asam amino untuk ikan</t>
  </si>
  <si>
    <t>Sebagai feed additive untuk meningkatkan penyerapan nutrisi pakan pada ikan dan udang</t>
  </si>
  <si>
    <t>Suplemen pakan untuk meningkatkan performa pertumbuhan ikan dan udang</t>
  </si>
  <si>
    <t>Manganese amino acid complex 499 g/kg, Kalsium karbonat, Corn cob (Analisa terjamin: Mangan 80 g/kg, Total asam amino min. 8%)</t>
  </si>
  <si>
    <t>Suplementasi mineral mangan dan asam amino untuk budidaya ikan</t>
  </si>
  <si>
    <t>Zinc amino acid complex 625 g/kg, Kalsium karbonat, Corn cob (Analisa terjamin: Zinc 120 g/kg, Total asam amino min. 120 g/kg)</t>
  </si>
  <si>
    <t>Suplementasi mineral zinc dan asam amino untuk budidaya ikan</t>
  </si>
  <si>
    <t>Suplementasi mineral (Zinc, Mangan, Tembaga) dan asam amino untuk budidaya udang</t>
  </si>
  <si>
    <t>Chromium methionine amino acid complex 34 g/kg, Mineral oil, Kalsium karbonat (Analisa terjamin: Kromium 1.000 mg/kg, Total asam amino min. 1.000 mg/kg)</t>
  </si>
  <si>
    <t>Suplementasi mineral kromium dan asam amino untuk budidaya ikan</t>
  </si>
  <si>
    <r>
      <rPr>
        <i/>
        <sz val="12"/>
        <color indexed="8"/>
        <rFont val="Arial"/>
        <family val="2"/>
      </rPr>
      <t>Bacillus sp (B. subtilis</t>
    </r>
    <r>
      <rPr>
        <sz val="12"/>
        <color indexed="8"/>
        <rFont val="Arial"/>
        <family val="2"/>
      </rPr>
      <t xml:space="preserve">, </t>
    </r>
    <r>
      <rPr>
        <i/>
        <sz val="12"/>
        <color indexed="8"/>
        <rFont val="Arial"/>
        <family val="2"/>
      </rPr>
      <t>B. licheniformis, B. pumilus</t>
    </r>
    <r>
      <rPr>
        <sz val="12"/>
        <color indexed="8"/>
        <rFont val="Arial"/>
        <family val="2"/>
      </rPr>
      <t xml:space="preserve">) minimal 5x10^10 Cfu/g, Kalsium karbonat, Sodium klorida, Monosodium posphate, Yeast ekstrak (Saccharomyces cerevisiae), Anti caking agent (silikondioksida)
</t>
    </r>
  </si>
  <si>
    <t>Sebagai bioremediasi untuk membantu proses penguraian limbah secara alami</t>
  </si>
  <si>
    <t>Mineral (Zinc, Manganese, Cupper) amino acid complex 392 g/kg, Kalsium karbonat, Corn cob (Analisa terjamin: Zinc 66,7 g/kg, Mangan 26,7 g/kg, Tembaga 13,4 g/kg, Total asam amino min. 160 g/kg)</t>
  </si>
  <si>
    <t>Triglycerides of butyric acid 620 g/kg, glycerin 10 g/kg, Magnesium oxide 25 g/kg, Silica (Analisa terjamin: butyric acid after hydrolysis minimum 490 g/kg dan maksimum 570 g/kg)</t>
  </si>
  <si>
    <t>Alga Ulva sp. 64 g/kg, Alga Solieria sp. 6 g/kg, Sepiolite 650 g/kg, Kalsium karbonat 270 g/kg, Amorphous silica 10 g/kg (Analisa terjamin: Organic matter on dry minimal 7%, Sulfur minimal 0,4%)</t>
  </si>
  <si>
    <t>PT Novindo Agritech Hutama</t>
  </si>
  <si>
    <t>Taman Tekno BSD Sektor XI Blok A-2/1 Desa/Kel. Setu Kec. Setu Kota Tangerang Selatan 15314, Desa/Kelurahan Setu, Kec. Setu, Kota Tangerang Selatan, Provinsi Banten</t>
  </si>
  <si>
    <t>PT Agrinusa Jaya Santosa</t>
  </si>
  <si>
    <t>Jl. Asrama/Pondo Kelapa, Komplek Pergudangan Paragon No 8-B Tanjung Gusta Desa/Kelurahan Tanjung Gusta, Kec. Medan Helvetia, Kota Medan, Provinsi Sumatera Utara, Kode Pos: 20125</t>
  </si>
  <si>
    <t>PT Anugerah Pharmindo Lestari</t>
  </si>
  <si>
    <t>Jl. Tekno Boulevard Blok DP 5 C, Kawasan Industri Jababeka III, Kelurahan Pasirgombong, Kecamatan Cikarang Utara, Kab. Bekasi, Provinsi Jawa Barat, Kode Pos: 17534</t>
  </si>
  <si>
    <t>Kawasan Industri dan Pergudangan Jl. Lingkar Timur KM 5.5 Pergudangan Safe N Lock Blok V2, Sidoarjo Jawa Timur</t>
  </si>
  <si>
    <t>CV. Profeed Indo Tama</t>
  </si>
  <si>
    <t>Kawasan Industri Safe N Lock Block B 2318, Sidoarjo, Jawa Timur</t>
  </si>
  <si>
    <t>Jl. Pahlawan seribu, Ruko CBD Blok C No.17 Kelurahan Lengkong Gudang Kecamatan Serpong, Kota Tangerang Selatan, Banten</t>
  </si>
  <si>
    <t>JL. Industri VI Blok I No 6A, Desa Pasir Jaya, Kecamatan Jatiuwung, Kota Tangerang, Banten</t>
  </si>
  <si>
    <t>Jl. Raya Pasar Kemis KM 41 Kelurahan Kuta Jaya, Kecamatan Pasar Kemis, Kabupaten Tangerang, Banten</t>
  </si>
  <si>
    <t>PT Tong Wei Indonesia</t>
  </si>
  <si>
    <t>JL. RAYA SADANG-SUBANG, KP. PALDALAPAN Desa/Kelurahan
Cijaya, Kec. Campaka, Kab. Purwakarta, Provinsi Jawa Barat</t>
  </si>
  <si>
    <t>PT. Universal Bisnisindo</t>
  </si>
  <si>
    <t>Jl. Raya Narogong Km 13,5 Desa/Kelurahan Cikiwul, Kec.Bantargebang, Kota Bekasi, Provinsi Jawa Barat</t>
  </si>
  <si>
    <t>PT. Blue Aqua Indonesia Total</t>
  </si>
  <si>
    <t>PT. Biochem Zusatzstoffe Indonesia
 Total</t>
  </si>
  <si>
    <t>PT. Behn Meyer Chemicals
 Total</t>
  </si>
  <si>
    <t>PT. Inve Indonesia
 Total</t>
  </si>
  <si>
    <t>PT. Olmix Indonesia Nutrition
 Total</t>
  </si>
  <si>
    <t>PT. Bright International
 Total</t>
  </si>
  <si>
    <t>PT. Bright International
 Total</t>
  </si>
  <si>
    <t>Magnesium 7.500 mg/kg, Copper 400 mg/kg, Calcium 109.999,99 mg/kg, Phospor 477,27 mg/kg, Iron 500 mg/kg, Mangan 50 mg/kg, Sodium bicarbonate</t>
  </si>
  <si>
    <t xml:space="preserve">Fish Vitamin Premix (DH-Px 0.25) </t>
  </si>
  <si>
    <t>Shrimp Mineral Premix (DH-Px 0.25)</t>
  </si>
  <si>
    <t xml:space="preserve">Butirex Aqua </t>
  </si>
  <si>
    <t xml:space="preserve">Rovabio® Advance Phy L </t>
  </si>
  <si>
    <t>Rovabio® Advance Phy T</t>
  </si>
  <si>
    <t>Phytovit Aqua</t>
  </si>
  <si>
    <t>KKP RI D 2408813 PBS</t>
  </si>
  <si>
    <t>KKP RI D 2408814 PBS</t>
  </si>
  <si>
    <t>KKP RI I 2408815 PBS</t>
  </si>
  <si>
    <t>KKP RI I 2408816 PBC</t>
  </si>
  <si>
    <t>KKP RI I 2408817 PBS</t>
  </si>
  <si>
    <t>KKP RI I 2408818 HBC</t>
  </si>
  <si>
    <t>KKP RI I 2408253-P2 PBS</t>
  </si>
  <si>
    <t>KKP RI D 240801-P2 PbBC</t>
  </si>
  <si>
    <t xml:space="preserve">Vitamin A 2.000.000 IU/kg, Vitamin D3 400.000 IU/kg, Vitamin E 16 g/kg, Vitamin K3 2,4 g/kg, Vitamin B1 3 g/kg, Vitamin B2 8 g/kg, Vitamin B6 3 g/kg, Vitamin B12 6,4 mg/kg, Niacin 12 g/kg, Asam pantotenat 8 g/kg, Asam folat 1,2 g/kg, Biotin 40 mg/kg, Silicon dioxide 10 g/kg, Ethoxyquine 0,15 g/kg, Rice hulls dan Calcium carbonate </t>
  </si>
  <si>
    <t>Copper 16 g/kg, Iron 7 g/kg, Manganese 12 g/kg, Zinc 40 g/kg, Cobalt 1,6 g/kg, Iodine 0,96 g/kg, Selenium 0,5 g/kg, Silicon dioxide 10 g/kg, Calcium carbonate</t>
  </si>
  <si>
    <t>Sodium butyrate 540 g/kg, Sodium carbonate, Trisodium phosphate</t>
  </si>
  <si>
    <t>Endo-1,4-β-xylanase (N°EC 3.2.1.8) 9,9 g/kg, Endo-1,3 (4)-β-glucanase (N°EC 3.2.1.6) 6,6 g/kg, 6-phytase (N°EC 3.1.3.26) 12,7 g/kg, Sodium chloride, Sorbitol, Potassium sorbate, Sodium benzoate, Air demineralisasi</t>
  </si>
  <si>
    <t>Sebagai sumber enzim untuk ikan</t>
  </si>
  <si>
    <t>Endo-1,4-β-xylanase (N°EC 3.2.1.8) 60 g/kg, 6-phytase (N°EC 3.1.3.26)  g/kg, Endo-1,3 (4)-β-glucanase (N°EC 3.2.1.6) 40 g/kg, Stearic acid, Sodium sulphate, Maltodextrin, Talc, Polyvinyl alkohol, Silica, Wheat flour, Sodium phytate</t>
  </si>
  <si>
    <t>Cactus fruit oil 4 ml/L, Propylene Glycol, Gliserin (Analisa terjamin: Flavanoid 0,8 mg/mL</t>
  </si>
  <si>
    <t>Sebagai imonostimulan pada ikan dan udang</t>
  </si>
  <si>
    <t>Ekstrak kering fermentasi Saccharomyces cerevisiae 100% (Analisa terjamin: Protein kasar min. 380 g/kg, Kadar air maks. 60 g/kg, Kadar abu maks. 80 g/kg)</t>
  </si>
  <si>
    <t>Total Bacillus subtilis min. 1x10^6 CFU/mL, Glukosa, Molase, Prelac, Glycine, Skim milk, Yeast Ekstrak, Air</t>
  </si>
  <si>
    <r>
      <t xml:space="preserve">- Menurunkan kadar amoniak.
- Menurunkan kadar nitrit,.
- Menurunkan kadar Total Organic Matter (TOM).
- Meningkatkan jumlah bakteri </t>
    </r>
    <r>
      <rPr>
        <i/>
        <sz val="12"/>
        <color indexed="8"/>
        <rFont val="Arial"/>
        <family val="2"/>
      </rPr>
      <t>Bacillus sp</t>
    </r>
    <r>
      <rPr>
        <sz val="12"/>
        <color indexed="8"/>
        <rFont val="Arial"/>
        <family val="2"/>
      </rPr>
      <t>.</t>
    </r>
  </si>
  <si>
    <t>Kantor/Gudang:
Jl. Suplier X No.18, Rancaekek, Kabupaten Bandung, Provinsi Jawa Barat, Telp: (021) 83787990
Produsen asal:
Novation 2002 S.L
(Ctra, Aguilar De Montuenga Km.2, 42250, Arcos De Jalon, Soria, Spain)</t>
  </si>
  <si>
    <t xml:space="preserve">Kantor/Gudang:
Jl. Dr. Saharjo No. 264, Kelurahan Menteng Dalam, Kecamatan Tebet, Kota Jakarta Selatan, Provinsi DKI Jakarta, Kode Pos 12870, Telp (021) 8300300/ (021) 8280679
Produsen asal :
Genencor International BVBA
(Komvest 43, 8000 Brugge, Belgium)
</t>
  </si>
  <si>
    <t>Kantor/Gudang:
Jl. Dr. Saharjo No. 264, Kelurahan Menteng Dalam, Kecamatan Tebet, Kota Jakarta Selatan, Provinsi DKI Jakarta, Kode Pos 12870, Telp (021) 8300300/ (021) 8280679
Produsen asal :
Innovia
(4 rue Samuel Champlain, Zone Agrocean, Chef de Baie, 17000 La Rochelle, France)</t>
  </si>
  <si>
    <t xml:space="preserve">Kantor/Gudang:
Taman Tekno BSD Industri Complex Lt. 2B Sektor IX, Jl. Tekno Utama Blok B/1 Ds Setu, Kelurahan Setu, Kecamatan Setu, Kota Tangerang Selatan,  Provinsi Banten, Kode Pos: 15314, Telp/Fax: (021) 7565000)/ 7560860/70
Produsen asal:
Nitro Biotech Services Ltd.
(44 The Catacombs Rabat, RBT 1582, Malta)
</t>
  </si>
  <si>
    <t>Kantor/Gudang:
Taman Tekno BSD Industri Complex Lt. 2B Sektor IX, Jl. Tekno Utama Blok B/1 Ds Setu, Kelurahan Setu, Kecamatan Setu, Kota Tangerang Selatan,  Provinsi Banten, Kode Pos: 15314, Telp/Fax: (021) 7565000)/ 7560860/70
Produsen asal:
ICC Indl. Com, Exp. E Imp. Ltda, Brazil 
(Av. Brig, Faria Lima, 1768-40 andar-Sao Paulo, Brazil)</t>
  </si>
  <si>
    <t>Mina Bacto</t>
  </si>
  <si>
    <t>Kantor/Pabrik:
Kawasan Industri Modern III Blok A9-A10 Cikande, Serang, Provinsi Banten, Telp/Fax (0254) 402486-7/ (0254) 402491</t>
  </si>
  <si>
    <t>Kantor/Gudang: Jl. Suplier X No.18, Rancaekek, Kabupaten Bandung, Provinsi Jawa Barat, Telp: (021) 83787990</t>
  </si>
  <si>
    <t>Kantor/Gudang: Jl. Dr. Saharjo No. 264, Kelurahan Menteng Dalam, Kecamatan Tebet, Kota Jakarta Selatan, Provinsi DKI Jakarta, Kode Pos 12870, Telp (021) 8300300/ (021) 8280679</t>
  </si>
  <si>
    <t>PT. Romindo Primavetcom Total</t>
  </si>
  <si>
    <t>CV. Fenanza Putra Total</t>
  </si>
  <si>
    <t>Talavera Office Park Suite, Lantai 19, Unit 03, Jl. TB Simatupang Kav.22-26, Cilandak Barat, Kota Jakarta Selatan, Provinsi DKI Jakarta, Kode Pos: 12430</t>
  </si>
  <si>
    <r>
      <t xml:space="preserve">Talavera Office Park Suite, Lantai 19, Unit 03, Jl. TB Simatupang Kav.22-26, Cilandak Barat, Kota Jakarta Selatan, Provinsi DKI Jakarta, Kode Pos: 12430
</t>
    </r>
    <r>
      <rPr>
        <b/>
        <u/>
        <sz val="12"/>
        <color indexed="8"/>
        <rFont val="Arial "/>
      </rPr>
      <t>Produsen Asal:</t>
    </r>
    <r>
      <rPr>
        <sz val="12"/>
        <color indexed="8"/>
        <rFont val="Arial "/>
      </rPr>
      <t xml:space="preserve">
Adisan Laboratories Pvt.Ltd
(S.No.297, Plot No.17,A/P-Ambervet, Tal-Mulshi, Near Ambervet Datta Mandir, Pune-412115, Maharashtra, India) 
</t>
    </r>
  </si>
  <si>
    <r>
      <t xml:space="preserve">Talavera Office Park Suite, Lantai 19, Unit 03, Jl. TB Simatupang Kav.22-26, Cilandak Barat, Kota Jakarta Selatan, Provinsi DKI Jakarta, Kode Pos: 12430
</t>
    </r>
    <r>
      <rPr>
        <b/>
        <u/>
        <sz val="12"/>
        <color indexed="8"/>
        <rFont val="Arial "/>
      </rPr>
      <t xml:space="preserve">
Produsen Asal:</t>
    </r>
    <r>
      <rPr>
        <sz val="12"/>
        <color indexed="8"/>
        <rFont val="Arial "/>
      </rPr>
      <t xml:space="preserve">
Keeton Industries, Inc
(1520 Aquatic Drive, Wellington, Colorado 80549, USA)</t>
    </r>
  </si>
  <si>
    <t>Kantor:
Talavera Office Park Suite, Lantai 19, Unit 03, Jl. TB Simatupang Kav.22-26, Cilandak Barat, Kota Jakarta Selatan, Provinsi DKI Jakarta, Kode Pos: 12430
Produsen asal (Presan Shrimp):
Selko B.V., Netherlands
(Jellinghausstraat 24, 5048 AZ Tilburg, P.O.Box 4217, 5004 Tilburg)</t>
  </si>
  <si>
    <t>DH MIN SHRIMP PX 0.25</t>
  </si>
  <si>
    <t>PT. ADM Animal Nutrition Indonesia</t>
  </si>
  <si>
    <t xml:space="preserve">Kantor:
Kawasan Industri MM 2100 Jl. Selayar Blok A3-2, Desa Mekarwangi, Kel/Desa Mekarwangi, Kec. Cikarang Barat - Bekasi 17845
Pabrik:
PT. ADM Animal Nutrition Indonesia. (Pasuruan Industrial Estate Rembang (PIER Pasuruan), Jl. Rembang Industrial III/24, Pandean, Rembang, Kabupaten Pasuruan, Provinsi Jawa Timur)
</t>
  </si>
  <si>
    <t>DH VIT SHRIMP PX 0.25</t>
  </si>
  <si>
    <t>PX MIX FRS MNS</t>
  </si>
  <si>
    <t>PX MIN FRS 0.2% NWH</t>
  </si>
  <si>
    <t>Kantor:
Kawasan Industri MM 2100, Jl. Selayar Blok A3-2, Desa Mekarwangi, Kel/Desa Mekarwangi, Kec. Cikarang Barat - Bekasi 17845
Pabrik: 
Pasuruan Industrial Estate Rembang (PIER Pasuruan), Jl. Rembang Industrial III/24, Pandean, Rembang, Kabupaten Pasuruan, Provinsi Jawa Timur.</t>
  </si>
  <si>
    <t>DH MIN FISH PX O.25</t>
  </si>
  <si>
    <t>Kantor:
Kawasan Industri MM 2100 Jl. Selayar Blok A3-2, Desa Mekarwangi, Kel/Desa Mekarwangi, Kec. Cikarang Barat - Bekasi 17845
Pabrik:
Pasuruan Industrial Estate Rembang (PIER Pasuruan), Jl. Rembang Industrial III/24, Pandean, Rembang, Kabupaten Pasuruan, Provinsi Jawa Timur</t>
  </si>
  <si>
    <t>PX MIX SHR 0.2% CJI</t>
  </si>
  <si>
    <t>PX VIT FRS 0.1% NWH</t>
  </si>
  <si>
    <t>kantor:
Kawasan Industri MM 2100,Jl. Selayar Blok A3-2, Desa Mekarwangi, Kel/Desa Mekarwangi, Kec. Cikarang Barat - Bekasi 17845
Pabrik:
Pasuruan Industrial Estate Rembang (PIER Pasuruan), Jl. Rembang Industrial III/24, Pandean, Rembang, Kabupaten Pasuruan, Provinsi Jawa Timur</t>
  </si>
  <si>
    <t>PX VIT FRS MAL</t>
  </si>
  <si>
    <t>Kantor:
Kawasan Industri MM 2100, Jl. Selayar Blok A3-2, Desa Mekarwangi, Kel/Desa Mekarwangi, Kec. Cikarang Barat, Bekasi, Provinsi Jawa Barat 17845
Pabrik:
Pasuruan Industrial Estate Rembang (PIER Pasuruan), Jl. Rembang Industrial III/24, Pandean, Rembang, Kabupaten Pasuruan, Provinsi Jawa Timur</t>
  </si>
  <si>
    <t>PX VIT FRS 0.1% INA</t>
  </si>
  <si>
    <t>PX MIN FRS MAL</t>
  </si>
  <si>
    <t xml:space="preserve">PX VIT FRS 50180 CAN </t>
  </si>
  <si>
    <t>Kantor:
Kawasan Industri MM 2100, Jl. Selayar Blok A3-2, Desa Mekarwangi, Kel/Desa Mekarwangi, Kec. Cikarang Barat - Bekasi 17845
Pabrik: 
Pasuruan Industrial Estate Rembang (PIER Pasuruan), Jl. Rembang Industrial III/24, Pandean, Rembang, Kabupaten Pasuruan, Provinsi Jawa Timur</t>
  </si>
  <si>
    <t>PX VIT FRS TLP 11904 CAN</t>
  </si>
  <si>
    <t>PX VIT SHR 11907 CAN</t>
  </si>
  <si>
    <t>PX VIT AQA OMN 0.2% STP V1</t>
  </si>
  <si>
    <t>Kawasan Industri MM 2100, Jl. Selayar Blok A3-2, Desa Mekarwangi, Kel/Desa Mekarwangi, Kec. Cikarang Barat - Bekasi 17845
Pabrik:
Pasuruan Industrial Estate Rembang (PIER Pasuruan), Jl. Rembang Industrial III/24, Pandean, Rembang, Kabupaten Pasuruan, Provinsi Jawa Timur</t>
  </si>
  <si>
    <t>PX VIT SHR VAN 0.2% STP V1</t>
  </si>
  <si>
    <t>Kantor:
Kawasan Industri MM 2100, Jl. Selayar Blok A3-2, Desa Mekarwangi, Kel/Desa Mekarwangi, Kec. Cikarang Barat, Bekasi, Provinsi Jawa Barat 17845);
Pabrik:
Pasuruan Industrial Estate Rembang (PIER Pasuruan), Jl. Rembang Industrial III/24, Pandean, Rembang, Kabupaten Pasuruan, Provinsi Jawa Timur</t>
  </si>
  <si>
    <t>PX MIN SHR 0.1% INA</t>
  </si>
  <si>
    <t>Kantor:
Kawasan Industri MM 2100, Jl. Selayar Blok A3-2, Desa Mekarwangi, Kel/Desa Mekarwangi, Kec. Cikarang Barat, Kab. Bekasi, Provinsi Jawa Barat 17530)
Pabrik 
Pasuruan Industrial Estate Rembang (PIER Pasuruan), Jl. Rembang Industrial III/24, Pandean, Rembang, Kabupaten Pasuruan, Provinsi Jawa Timur</t>
  </si>
  <si>
    <t>Kantor:
Kawasan Industri MM 2100 Jl. Selayar Blok A3-2, Desa Mekarwangi, Kel/Desa Mekarwangi, Kec. Cikarang Barat - Bekasi 17845
Pabrik:
PT. ADM Animal Nutrition Indonesia. (Pasuruan Industrial Estate Rembang (PIER Pasuruan), Jl. Rembang Industrial III/24, Pandean, Rembang, Kabupaten Pasuruan, Provinsi Jawa Timur)</t>
  </si>
  <si>
    <t>Obat Bebas</t>
  </si>
  <si>
    <t>Obat Bebas Terbatas</t>
  </si>
  <si>
    <t>Obat Keras</t>
  </si>
  <si>
    <t>PT. ADM Animal Nutrition Indonesia Total</t>
  </si>
  <si>
    <t>- Untuk sanitasi rutin atau sewaktu-waktu ada wabah penyakit pada lingkungan aquatic;
- Wabah penyakit pada lingkungan aquatik;
Keterangan:
- Harus digunakan pada tempat yang berventilasi baik;
- Operator harus menggunakan sarung tangan dan pakaian pelind</t>
  </si>
  <si>
    <t xml:space="preserve">STRONER® </t>
  </si>
  <si>
    <t>- Mengurangi penyebaran penyakit pada ikan dan udang uang disebabkan oleh virus, bakteri, protozoa dan mikroorganisme lainnya;
- Mengontrol penyakit Bacteria Gill Disease, tail Rot, Black spot dan Sheel Disease;
- Mencegah penyakit bercak putih pada karap</t>
  </si>
  <si>
    <t>O2 Max</t>
  </si>
  <si>
    <t>- Membasmi dan mengurangi taura syndrome virus (TSV), yellow head virus (YHV) dan white spot syndrome baculovirus (WSBV);
- Membasmi dan mengurangi bakteri penyebab penyakit pada udang dan ikan  seperti Vibrio parahaemolyticus, V. harveyi, Pseudomonas sp,</t>
  </si>
  <si>
    <t>Mencegah dan mengurangi infeksi fungi (Saprolegnia spp) pada telur ikan; Mencegah dan mengurangi infeksi fungi (Saprolegnia spp) parasit protozoa (Ichtyophtyrius spp) pada ikan terutama pada fase larva dan anakan (fingerlings);
Kontrol dan pencegahan infe</t>
  </si>
  <si>
    <t xml:space="preserve">SAN-O2® AQUATIC </t>
  </si>
  <si>
    <t>Yeast (Saccharomyces cereviseae), Bifidobacterium, thermopilum (contain beta 1.3 and 1.6 glucan), Peptidoglycan</t>
  </si>
  <si>
    <t>Quartenary ammonium Benzyl C12-16-Alkydimethyl, Chlorides (ADBAC), Quartenary ammonium Benzyl C8-10-Alkydimethyl, Chlorides (DDAC), Glutaraldehyde, Pine Oil, Terpineol, Ethoxylated fatty acid alkohol, 2a104 Quinoline Yellow, 2a131 Patent blue V, E330 Citr</t>
  </si>
  <si>
    <t>Kantor:
(Jl. Pulogadung No.23, Kav II G5 KIP, Kel. Jatinegara, Kec. Cakung, Kota Jakarta Timur, Provinsi DKI Jakarta), Kode Pos 13930, Telp: (021) 5086 7668/ (021) 5086 7669)
Pabrik:
Jl. Meranti 2 Blok L3 No.2, Kawasan Industri Delta Silicon I, Suka Cika</t>
  </si>
  <si>
    <t xml:space="preserve">Kantor/Pabrik: Jl. Raya Joglo, Rukan Botanic Juction, Blok I 9, No.1-2 Joglo, Kec. Kembangan, Kota Jakarta Barat, Provinsi DKI Jakarta, Kode Pos 11640, Telp/Fax. (021) 58902900/ Hp. 085925117311
Produsen asal:
Farmabase Saude Animal LTDA
(Avenida Emilio </t>
  </si>
  <si>
    <t>Kantor: 
Raya Panjang, Komplek Kedoya Elok Plaza Blok DA-17 RT.019/004 Kedoya Selatan, Kebon Jeruk, Jakarta Barat.
Alamat Pabrik: 
Komplek Industri Wahyu Sejahtera, Blok E-3, Kp. Tegal, RT 20 RW 06, Desa Kembang Kuning, Kec. Klapanunggal, Kab. Bogor, Pro</t>
  </si>
  <si>
    <t>Kantor/Gudang:
Rukan Botanical Junction Blok I9 No.1-2, Jl. Raya Joglo, Kel. Joglo, Kec. Kembangan, Kota Jakarta Barat, Provinsi DKI Jakarta-11640, Telp. 021-58902900)
Produsen asal:
Baoding Sunlight Herb Medicament Co., Ltd China untuk Kyxon Pharmaceutic</t>
  </si>
  <si>
    <t>Kantor/Gudang:
Plaza Niaga I, Blok A No. 38 RT 03 RW 05 Sentul City Desa Citaringgul, Kecamatan Babakan Madang, Kabupaten Bogor, Provinsi Jawa Barat-16810, Telp (021) 87961525)
Produsen asal Ox- Aquaculture:
OX-Compania De Tratamiento De Aguas, S.L
(Parq</t>
  </si>
  <si>
    <t>Alamat gudang:
Alamanda Tower Lt.17 Unit B, C dan D Jl. Simatupang Kav.23 - 24 RT.001/RW.001 Cilandak Barat, Cilandak, Jakarta Selatan, Telp/Fax: (021) 29660069/ 29660325)
Produsen Asal:
Elanco Vietnam Company Limited Brach in Dong Nai
(Lot F, Loc An-Bin</t>
  </si>
  <si>
    <t>Hypochlorous acid (HOCl) 300 mg</t>
  </si>
  <si>
    <t>Talavera Office Park Suite, Lantai 19, Unit 03, Jl. TB Simatupang Kav.22-26, Cilandak Barat, Kota Jakarta Selatan, Provinsi DKI Jakarta, Kode Pos: 12430
Produsen Asal:
Adisan Laboratories Pvt.Ltd
(S.No.297, Plot No.17,A/P-Ambervet, Tal-Mulshi, Near Amber</t>
  </si>
  <si>
    <t>Ruko Prominence Blok 38E No.7, Jl. Jalur Sutera Boulevard, Kel. Panunggangan Timur, Kec. Pinang, Kota Tangerang, Provinsi Banten
Produsen Asal:
Inve Thailand
(79/1 Moo 1, Nakhon Sawan-Phitsanulok Road, Tambon Nong Lum, Amphoe Wachirabarami, Phichit 66220</t>
  </si>
  <si>
    <t>Pentapotasium bis (peroxymonosulphate) bis (sulphate) 49,75%, Polyphosphoric acid, sodium salts  Sodium dodecylbenzenesulphonate, Malic acid, Sulphamic acid, Sodium chloride, Pewarna amaranth (Trisodium 3-hydroxy-4-(4’sulphonatonaphthylazo) naphthalene-2,</t>
  </si>
  <si>
    <t>VIDONE® AQUATIC</t>
  </si>
  <si>
    <t xml:space="preserve">Gedung Jagat Lt.3, Jl. R.P Soeroso No. 42A, Gondangdia, Jakarta Pusat, Provinsi DKI Jakarta
Produsen asal:
Chengdu Rosun Disinfection Pharmaceuticals Co., Ltd
(Chengdu Rosun Disinfection Pharmaceuticals No.139 East Fifth Rd. Of Auto Center, Eco and Tech. </t>
  </si>
  <si>
    <t>BOGOR
Kantor: 
Raya Panjang, Komplek Kedoya Elok Plaza Blok DA-17 RT.019/004 Kedoya Selatan, Kebon Jeruk, Jakarta Pusat.
Pabrik: 
Jl. MH Thamrin Kav. A10 No.3, Lippo Cikarang, Kel. Sukaresmi, Kec. Cikarang Selatan, Kabupaten Bekasi, Provinsi Jawa BaratKan</t>
  </si>
  <si>
    <t>- Pentapotasium bis (Peroxymonosulfat) bis (Sulfat) (2(KHSO5).KHSO4.K2SO4;
- Produk reaksi Asam Benzena Sulfonat, 4-C10-13 derivate sec-alkyl dan Asam Benzene Sulfonat, 4-metil-dan Natrium Hidroksida;
-Asam Sulfamat (H3NO3S);
- Asam Malat (C4H6O5);
- Natr</t>
  </si>
  <si>
    <t>Rukan Botanical Junction Blok I9 No.1-2, Jl. Raya Joglo, Kel. Joglo, Kec. Kembangan, Kota Jakarta Barat, Provinsi DKI Jakarta-11640, Telp. 021-58902900)
Produsen asal:
Soma Inc.24, Hanbul-ro, 69 Beon-gil, Eumsong-eup, Eumseong-gun, Chungcheongbuk-do, 2769</t>
  </si>
  <si>
    <t>- Azotobacter sp.;
- Lactobacillus sp.;
-  Pseudomonas sp.</t>
  </si>
  <si>
    <t>Probiobac ®Aquatic</t>
  </si>
  <si>
    <t xml:space="preserve">Epizym-AGP Complete </t>
  </si>
  <si>
    <t xml:space="preserve">Boster Inroflox-25 </t>
  </si>
  <si>
    <t>Sanivir Fumigeno</t>
  </si>
  <si>
    <t xml:space="preserve">Ariake 3 </t>
  </si>
  <si>
    <t xml:space="preserve">Nupro Aqua-VID </t>
  </si>
  <si>
    <t xml:space="preserve">L-Met Eco </t>
  </si>
  <si>
    <t>Aquafem</t>
  </si>
  <si>
    <t>KKP RI I 2409220-P2 PBC</t>
  </si>
  <si>
    <t xml:space="preserve">KKP RI D 2409390-P1 FKC
</t>
  </si>
  <si>
    <t>KKP RI I 2409365-P1 FTS</t>
  </si>
  <si>
    <t>KKP RI D 2409200-P2 PbBS</t>
  </si>
  <si>
    <t>KKP RI I 2409395-P1 PbBS</t>
  </si>
  <si>
    <t>KKP RI I 2409819 PBS</t>
  </si>
  <si>
    <t>KKP RI I 2409820 PBS</t>
  </si>
  <si>
    <t>KKP RI D 2409821 PBC</t>
  </si>
  <si>
    <t>Amonium nitrat 100 gr/L, Urea 30 gr/L, Potasium phosphate 25 g/L, Ekstrak mikrobial, Iron chloride, Magnesium chloride, Zinc chloride, Manganese chloride, Copper chloride, Sodium tetraborate, Cobalt chloride, Vitamin premix, Deionized water (Analisa terjamin: Nitrogen (sebagai nitrat) min. 20%, Phosporus (sebagai fosfor) min. 0,75%, Potasium (sebagai kalium) min, 1,2 %, Volatiles max. 72%, Auxin positif)</t>
  </si>
  <si>
    <t>Media pertumbuhan algae</t>
  </si>
  <si>
    <t xml:space="preserve">Enrofloxacin Base 250.000 mg/L, Prophyleneglycol, Air 
</t>
  </si>
  <si>
    <t>O–phenylphenol 70 gr/kg, Glutaraldehyde 35 gr/kg, Gula Sepiolite, Talcum</t>
  </si>
  <si>
    <t>Sebagai disinfektan bakterisida, fungisida, dan virusida kolam dan peralatan perikanan dalam budidaya ikan dan udang</t>
  </si>
  <si>
    <t>Total bakteri (Bacillus amyloliquefaciens, Bacillus licheniformis, Bacillus pumilus) &gt;1x10^7cfu/gram)</t>
  </si>
  <si>
    <t>- Memperbaiki kualitas air;
- Menekan bakteri patogen
- Memperbaiki angka SR, MWB, total biomassa dan FCR</t>
  </si>
  <si>
    <t>Total bakteri (Bacillus Subtilis, Enterococcus faecium, Pediococcus acidilactici, Paracoccus pantotrophus, Thiobacillus denitrificans) min 2 x 10^12 CFU/kg, Protease, Amilase, Celulase, Xylanase, Dextrose, Starch</t>
  </si>
  <si>
    <r>
      <rPr>
        <u/>
        <sz val="12"/>
        <color indexed="8"/>
        <rFont val="Arial "/>
      </rPr>
      <t>Kantor:</t>
    </r>
    <r>
      <rPr>
        <sz val="12"/>
        <color indexed="8"/>
        <rFont val="Arial "/>
      </rPr>
      <t xml:space="preserve">
8 Office Park, Lt.25, Unit B2 dan C, Jl. TB Simatupang No.18, Kel. Kebagusan, Kec. Pasar Minggu, Kota Jakarta Selatan, Provinsi DKI Jakarta-12520, Telp. 021-22783555)
</t>
    </r>
    <r>
      <rPr>
        <u/>
        <sz val="12"/>
        <color indexed="8"/>
        <rFont val="Arial "/>
      </rPr>
      <t>Produsen asal:</t>
    </r>
    <r>
      <rPr>
        <sz val="12"/>
        <color indexed="8"/>
        <rFont val="Arial "/>
      </rPr>
      <t xml:space="preserve">
Alltech Vietnam Co. Ltd., Vietnam
(Lot 246/2 Road No. 12, Amata Industrial Park, L City, Dong Nai Province, Vietnam)</t>
    </r>
  </si>
  <si>
    <r>
      <rPr>
        <u/>
        <sz val="12"/>
        <color indexed="8"/>
        <rFont val="Arial "/>
      </rPr>
      <t>Kantor:</t>
    </r>
    <r>
      <rPr>
        <sz val="12"/>
        <color indexed="8"/>
        <rFont val="Arial "/>
      </rPr>
      <t xml:space="preserve">
Gedung Menara BP Jamsostek, Menara Utara Lantai 21, Jl. Jend. Gatot Subroto Kav. 38, Kel. Kuningan Barat, Kec. Mampang Prapatan, Jakarta Selatan 12710, Provinsi DKI Jakarta
</t>
    </r>
    <r>
      <rPr>
        <u/>
        <sz val="12"/>
        <color indexed="8"/>
        <rFont val="Arial "/>
      </rPr>
      <t>Produsen Asal:</t>
    </r>
    <r>
      <rPr>
        <sz val="12"/>
        <color indexed="8"/>
        <rFont val="Arial "/>
      </rPr>
      <t xml:space="preserve">
CJ Bio Malaysia SDN. BHD
(Lot Q Kerteh Polymer Phase Part 2, Reuters Kerteh, Kemanan, Terengganu Darul Iman, Malaysia)</t>
    </r>
  </si>
  <si>
    <r>
      <rPr>
        <u/>
        <sz val="12"/>
        <color indexed="8"/>
        <rFont val="Arial "/>
      </rPr>
      <t>Kantor:</t>
    </r>
    <r>
      <rPr>
        <sz val="12"/>
        <color indexed="8"/>
        <rFont val="Arial "/>
      </rPr>
      <t xml:space="preserve">
(Jl. Ancol Barat Blok A5E No.12, Ancol, Pademangan, Kota Jakarta Utara, Provinsi DKI Jakarta 14430, Telp: (021) 691999/ Fax: (021) 6916611)
Alamat Pabrik:
Jl. Prabu Siliwangi Km. 2,5 Rt.03 Rw.01, Desa/Kelurahan Jatiuwung, Kota Tangerang, Provinsi Banten, Kode Pos 15133</t>
    </r>
  </si>
  <si>
    <r>
      <rPr>
        <u/>
        <sz val="12"/>
        <color indexed="8"/>
        <rFont val="Arial "/>
      </rPr>
      <t>Kantor:</t>
    </r>
    <r>
      <rPr>
        <sz val="12"/>
        <color indexed="8"/>
        <rFont val="Arial "/>
      </rPr>
      <t xml:space="preserve">
18 Office Park - Tower A 3rd Floor, Jl. Let. Jend TB. Simatupang Kav. 18, Kel. Kebagusan, Kec. Pasar Minggu, Kota Jakarta Selatan, Provinsi DKI Jakarta 12520
</t>
    </r>
    <r>
      <rPr>
        <u/>
        <sz val="12"/>
        <color indexed="8"/>
        <rFont val="Arial "/>
      </rPr>
      <t xml:space="preserve">
Produsen asal:</t>
    </r>
    <r>
      <rPr>
        <sz val="12"/>
        <color indexed="8"/>
        <rFont val="Arial "/>
      </rPr>
      <t xml:space="preserve">
Biomin Singapore Pte Ltd
(2 Woodlands Sector 1 #05-02 Woodlands, Spectrum, Singapore)</t>
    </r>
  </si>
  <si>
    <t>Jl.  Samsung 2C Blok C3-D, Kel. Mekarmukti, Jababeka Innovation Center, Kec. Cikarang Utara, Kab. Bekasi, Provinsi Jawa Barat-17530, Telp. (021) 89329966)</t>
  </si>
  <si>
    <r>
      <rPr>
        <u/>
        <sz val="12"/>
        <color indexed="8"/>
        <rFont val="Arial "/>
      </rPr>
      <t>Kantor/Gudang:</t>
    </r>
    <r>
      <rPr>
        <sz val="12"/>
        <color indexed="8"/>
        <rFont val="Arial "/>
      </rPr>
      <t xml:space="preserve">
(Pergudangan Sentra Kosambi Blok B No. 11, Rt.002 Rw.018, Desa Kosambi Timur, Kecamatan Kosambi, Kabupaten Tangerang, Provinsi Banten, Kode Pos 15213, Telp. (021) 29024683)
</t>
    </r>
    <r>
      <rPr>
        <u/>
        <sz val="12"/>
        <color indexed="8"/>
        <rFont val="Arial "/>
      </rPr>
      <t>Produsen asal:</t>
    </r>
    <r>
      <rPr>
        <sz val="12"/>
        <color indexed="8"/>
        <rFont val="Arial "/>
      </rPr>
      <t xml:space="preserve">
Bioplagen, S.L
(Avenida de Castilleja de la Cuesta, 26 (PIBO) 41110 Bollullos de la Mitacion (Sevilla) </t>
    </r>
  </si>
  <si>
    <r>
      <rPr>
        <u/>
        <sz val="12"/>
        <color indexed="8"/>
        <rFont val="Arial "/>
      </rPr>
      <t>Kantor:</t>
    </r>
    <r>
      <rPr>
        <sz val="12"/>
        <color indexed="8"/>
        <rFont val="Arial "/>
      </rPr>
      <t xml:space="preserve">
YKP Kendang Sari Blok F/67A, Kota Suarabaya, Provinsi Jwa Timur,  Kode Pos: 60292, Telp/Fax: (031) 8416462/ 8492333.
</t>
    </r>
    <r>
      <rPr>
        <u/>
        <sz val="12"/>
        <color indexed="8"/>
        <rFont val="Arial "/>
      </rPr>
      <t>Pabrik:</t>
    </r>
    <r>
      <rPr>
        <sz val="12"/>
        <color indexed="8"/>
        <rFont val="Arial "/>
      </rPr>
      <t xml:space="preserve">
Pergudangan Sinar Gedangan Blok G/37, Desa Gemurung, Kec. Gedangan, Kab. Sidoarjo, Provinsi Jawa Timur, Kode Pos: 61234</t>
    </r>
  </si>
  <si>
    <r>
      <rPr>
        <u/>
        <sz val="12"/>
        <color indexed="8"/>
        <rFont val="Arial "/>
      </rPr>
      <t>Kantor/Gudang:</t>
    </r>
    <r>
      <rPr>
        <sz val="12"/>
        <color indexed="8"/>
        <rFont val="Arial "/>
      </rPr>
      <t xml:space="preserve">
Taman Tekno BSD Industri Complex Lt. 2B Sektor IX, Jl. Tekno Utama Blok B/1 Ds Setu, Kelurahan Setu, Kecamatan Setu, Kota Tangerang Selatan,  Provinsi Banten, Kode Pos: 15314, Telp/Fax: (021) 7565000)/ 7560860/70
</t>
    </r>
    <r>
      <rPr>
        <u/>
        <sz val="12"/>
        <color indexed="8"/>
        <rFont val="Arial "/>
      </rPr>
      <t>Produsen asal:</t>
    </r>
    <r>
      <rPr>
        <sz val="12"/>
        <color indexed="8"/>
        <rFont val="Arial "/>
      </rPr>
      <t xml:space="preserve">
Epicore BioNetworks Inc.
(4 Lina Lane/ Eastampton, NJ 08060, USA), Phone 1-(609)-267-9118, Fax: 609-267-9336</t>
    </r>
  </si>
  <si>
    <t>Ekstrak yeast 900 g/kg, Brewer dried yeast 100 g/kg (Analisa terjamin: Protein kasar min. 40%)</t>
  </si>
  <si>
    <t>Corynebacterium glutamicum, Raw sugar, Beet Molasses, Ammonium asetat, Asam fosfat, Ekstrak ragi, Magnesium sulfat, Nicotinamida, Mangan sulfat, Potassium hydroxide (Analisa terjamin: L-Metionine min. 95%, kadar air maks. 1,5%)</t>
  </si>
  <si>
    <t>Sebagai feed additive dan sumber metionin bagi ikan dan udang</t>
  </si>
  <si>
    <t>Pottasium Fatty Acid 990 g/kg, Propilena Glikol qs ad 1 kg (Analisa terjamin: Alkali bebas sebagai NaOH maks 0,8%, Kandungan sabun min, 10%, Kalium maks. 4%)</t>
  </si>
  <si>
    <t>Sebagai emulsifier pada pakan ikan/ udang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</si>
</sst>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_(* \(#,##0.00\);_(* &quot;-&quot;??_);_(@_)"/>
    <numFmt numFmtId="185" formatCode="[$-421]dd\ mmmm\ yyyy;@"/>
    <numFmt numFmtId="192" formatCode="[$-409]d\-mmm\-yyyy;@"/>
  </numFmts>
  <fonts count="55">
    <font>
      <sz val="11"/>
      <color theme="1"/>
      <name val="Calibri"/>
      <family val="2"/>
      <scheme val="minor"/>
    </font>
    <font>
      <sz val="12"/>
      <name val="Arial"/>
      <family val="2"/>
    </font>
    <font>
      <sz val="12"/>
      <color indexed="8"/>
      <name val="Arial"/>
      <family val="2"/>
    </font>
    <font>
      <b/>
      <sz val="12"/>
      <color indexed="8"/>
      <name val="Arial"/>
      <family val="2"/>
    </font>
    <font>
      <sz val="8"/>
      <name val="Calibri"/>
      <family val="2"/>
    </font>
    <font>
      <sz val="10"/>
      <color indexed="8"/>
      <name val="Tahoma"/>
      <family val="2"/>
    </font>
    <font>
      <b/>
      <sz val="10"/>
      <color indexed="8"/>
      <name val="Tahoma"/>
      <family val="2"/>
    </font>
    <font>
      <b/>
      <sz val="10"/>
      <color indexed="8"/>
      <name val="Tahoma"/>
      <family val="2"/>
    </font>
    <font>
      <b/>
      <sz val="10"/>
      <color indexed="8"/>
      <name val="Tahoma"/>
      <family val="2"/>
    </font>
    <font>
      <b/>
      <sz val="10"/>
      <color indexed="8"/>
      <name val="Tahoma"/>
      <family val="2"/>
    </font>
    <font>
      <sz val="12"/>
      <color indexed="8"/>
      <name val="Arial "/>
    </font>
    <font>
      <b/>
      <sz val="12"/>
      <color indexed="8"/>
      <name val="Arial "/>
    </font>
    <font>
      <i/>
      <sz val="12"/>
      <color indexed="8"/>
      <name val="Arial "/>
    </font>
    <font>
      <vertAlign val="superscript"/>
      <sz val="12"/>
      <color indexed="8"/>
      <name val="Arial "/>
    </font>
    <font>
      <vertAlign val="subscript"/>
      <sz val="12"/>
      <color indexed="8"/>
      <name val="Arial "/>
    </font>
    <font>
      <b/>
      <u/>
      <sz val="12"/>
      <color indexed="8"/>
      <name val="Arial "/>
    </font>
    <font>
      <u/>
      <sz val="12"/>
      <color indexed="8"/>
      <name val="Arial "/>
    </font>
    <font>
      <sz val="12"/>
      <color indexed="10"/>
      <name val="Arial "/>
    </font>
    <font>
      <sz val="12"/>
      <color indexed="8"/>
      <name val="Arial"/>
      <family val="2"/>
    </font>
    <font>
      <i/>
      <sz val="12"/>
      <color indexed="8"/>
      <name val="Arial"/>
      <family val="2"/>
    </font>
    <font>
      <sz val="12"/>
      <color indexed="8"/>
      <name val="Arial"/>
      <family val="2"/>
    </font>
    <font>
      <i/>
      <sz val="12"/>
      <color indexed="8"/>
      <name val="Arial"/>
      <family val="2"/>
    </font>
    <font>
      <sz val="12"/>
      <color indexed="10"/>
      <name val="Arial"/>
      <family val="2"/>
    </font>
    <font>
      <sz val="12"/>
      <color indexed="8"/>
      <name val="Arial"/>
      <family val="2"/>
    </font>
    <font>
      <vertAlign val="superscript"/>
      <sz val="12"/>
      <color indexed="8"/>
      <name val="Arial"/>
      <family val="2"/>
    </font>
    <font>
      <sz val="12"/>
      <color indexed="8"/>
      <name val="Arial"/>
      <family val="2"/>
    </font>
    <font>
      <i/>
      <sz val="12"/>
      <color indexed="8"/>
      <name val="Arial"/>
      <family val="2"/>
    </font>
    <font>
      <sz val="12"/>
      <color indexed="8"/>
      <name val="Arial"/>
      <family val="2"/>
    </font>
    <font>
      <i/>
      <sz val="12"/>
      <color indexed="8"/>
      <name val="Arial"/>
      <family val="2"/>
    </font>
    <font>
      <sz val="12"/>
      <color indexed="8"/>
      <name val="Arial "/>
    </font>
    <font>
      <u/>
      <sz val="12"/>
      <color indexed="8"/>
      <name val="Arial "/>
    </font>
    <font>
      <sz val="11"/>
      <color theme="1"/>
      <name val="Calibri"/>
      <family val="2"/>
      <scheme val="minor"/>
    </font>
    <font>
      <sz val="11"/>
      <color theme="1"/>
      <name val="Calibri"/>
      <family val="2"/>
      <charset val="1"/>
      <scheme val="minor"/>
    </font>
    <font>
      <b/>
      <sz val="11"/>
      <color theme="1"/>
      <name val="Calibri"/>
      <family val="2"/>
      <scheme val="minor"/>
    </font>
    <font>
      <sz val="12"/>
      <color theme="1"/>
      <name val="Arial"/>
      <family val="2"/>
    </font>
    <font>
      <sz val="12"/>
      <color rgb="FF000000"/>
      <name val="Arial"/>
      <family val="2"/>
    </font>
    <font>
      <sz val="12"/>
      <color theme="1"/>
      <name val="Calibri"/>
      <family val="2"/>
      <scheme val="minor"/>
    </font>
    <font>
      <b/>
      <sz val="12"/>
      <color theme="1"/>
      <name val="Calibri"/>
      <family val="2"/>
      <scheme val="minor"/>
    </font>
    <font>
      <sz val="12"/>
      <color theme="1"/>
      <name val="Arial "/>
    </font>
    <font>
      <i/>
      <sz val="12"/>
      <color theme="1"/>
      <name val="Arial "/>
    </font>
    <font>
      <sz val="12"/>
      <color rgb="FFFF0000"/>
      <name val="Arial "/>
    </font>
    <font>
      <b/>
      <sz val="11"/>
      <color theme="1"/>
      <name val="Calibri"/>
      <family val="2"/>
    </font>
    <font>
      <sz val="14"/>
      <color theme="1"/>
      <name val="Calibri"/>
      <family val="2"/>
      <scheme val="minor"/>
    </font>
    <font>
      <b/>
      <sz val="14"/>
      <color theme="1"/>
      <name val="Calibri"/>
      <family val="2"/>
      <scheme val="minor"/>
    </font>
    <font>
      <b/>
      <sz val="14"/>
      <color theme="1"/>
      <name val="Calibri"/>
      <family val="2"/>
    </font>
    <font>
      <sz val="12"/>
      <color rgb="FF000000"/>
      <name val="Arial "/>
    </font>
    <font>
      <b/>
      <sz val="14"/>
      <color theme="1"/>
      <name val="Arial "/>
    </font>
    <font>
      <sz val="14"/>
      <color theme="1"/>
      <name val="Arial "/>
    </font>
    <font>
      <b/>
      <sz val="12"/>
      <color theme="1"/>
      <name val="Arial"/>
      <family val="2"/>
    </font>
    <font>
      <sz val="11"/>
      <color rgb="FF000000"/>
      <name val="Arial"/>
      <family val="2"/>
    </font>
    <font>
      <sz val="10"/>
      <color theme="1"/>
      <name val="Calibri"/>
      <family val="2"/>
      <scheme val="minor"/>
    </font>
    <font>
      <b/>
      <sz val="11"/>
      <color indexed="18"/>
      <name val="Calibri"/>
      <family val="2"/>
      <scheme val="minor"/>
    </font>
    <font>
      <b/>
      <sz val="22"/>
      <color theme="1"/>
      <name val="Calibri"/>
      <family val="2"/>
      <scheme val="minor"/>
    </font>
    <font>
      <b/>
      <sz val="11"/>
      <color theme="1"/>
      <name val="Arial"/>
      <family val="2"/>
    </font>
    <font>
      <b/>
      <sz val="2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rgb="FFE8F5F8"/>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23"/>
      </top>
      <bottom/>
      <diagonal/>
    </border>
    <border>
      <left/>
      <right/>
      <top style="thin">
        <color indexed="23"/>
      </top>
      <bottom style="medium">
        <color indexed="23"/>
      </bottom>
      <diagonal/>
    </border>
    <border>
      <left/>
      <right/>
      <top style="medium">
        <color indexed="23"/>
      </top>
      <bottom style="medium">
        <color indexed="23"/>
      </bottom>
      <diagonal/>
    </border>
    <border>
      <left/>
      <right style="thin">
        <color indexed="64"/>
      </right>
      <top/>
      <bottom/>
      <diagonal/>
    </border>
    <border>
      <left/>
      <right style="thin">
        <color indexed="64"/>
      </right>
      <top/>
      <bottom style="thin">
        <color indexed="64"/>
      </bottom>
      <diagonal/>
    </border>
    <border>
      <left style="thin">
        <color indexed="65"/>
      </left>
      <right/>
      <top style="thin">
        <color rgb="FF999999"/>
      </top>
      <bottom/>
      <diagonal/>
    </border>
    <border>
      <left style="thin">
        <color rgb="FF999999"/>
      </left>
      <right/>
      <top style="thin">
        <color rgb="FF999999"/>
      </top>
      <bottom/>
      <diagonal/>
    </border>
    <border>
      <left/>
      <right/>
      <top style="thin">
        <color rgb="FF999999"/>
      </top>
      <bottom/>
      <diagonal/>
    </border>
    <border>
      <left style="thin">
        <color rgb="FF999999"/>
      </left>
      <right/>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999999"/>
      </bottom>
      <diagonal/>
    </border>
    <border>
      <left style="thin">
        <color rgb="FF000000"/>
      </left>
      <right/>
      <top style="thin">
        <color rgb="FF000000"/>
      </top>
      <bottom style="thin">
        <color rgb="FF000000"/>
      </bottom>
      <diagonal/>
    </border>
    <border>
      <left style="thin">
        <color rgb="FF999999"/>
      </left>
      <right/>
      <top style="thin">
        <color indexed="9"/>
      </top>
      <bottom/>
      <diagonal/>
    </border>
    <border>
      <left style="thin">
        <color indexed="9"/>
      </left>
      <right/>
      <top style="thin">
        <color rgb="FF999999"/>
      </top>
      <bottom style="thin">
        <color rgb="FF999999"/>
      </bottom>
      <diagonal/>
    </border>
  </borders>
  <cellStyleXfs count="4">
    <xf numFmtId="0" fontId="0" fillId="0" borderId="0"/>
    <xf numFmtId="171" fontId="31" fillId="0" borderId="0" applyFont="0" applyFill="0" applyBorder="0" applyAlignment="0" applyProtection="0"/>
    <xf numFmtId="0" fontId="32" fillId="0" borderId="0"/>
    <xf numFmtId="0" fontId="31" fillId="0" borderId="0"/>
  </cellStyleXfs>
  <cellXfs count="358">
    <xf numFmtId="0" fontId="0" fillId="0" borderId="0" xfId="0"/>
    <xf numFmtId="0" fontId="0" fillId="0" borderId="1" xfId="0" applyBorder="1" applyAlignment="1">
      <alignment horizontal="center"/>
    </xf>
    <xf numFmtId="0" fontId="0" fillId="0" borderId="1" xfId="0" applyBorder="1"/>
    <xf numFmtId="0" fontId="0" fillId="0" borderId="0" xfId="0" applyBorder="1"/>
    <xf numFmtId="0" fontId="33" fillId="0" borderId="0" xfId="0" applyFont="1" applyAlignment="1">
      <alignment horizontal="center"/>
    </xf>
    <xf numFmtId="0" fontId="33" fillId="0" borderId="0" xfId="0" applyFont="1"/>
    <xf numFmtId="0" fontId="0" fillId="0" borderId="0" xfId="0" applyAlignment="1">
      <alignment horizontal="center"/>
    </xf>
    <xf numFmtId="0" fontId="0" fillId="0" borderId="0" xfId="0" applyFont="1" applyFill="1"/>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center" vertical="top" wrapText="1"/>
    </xf>
    <xf numFmtId="0" fontId="1" fillId="0" borderId="1" xfId="2" applyFont="1" applyFill="1" applyBorder="1" applyAlignment="1">
      <alignment horizontal="center" vertical="top" wrapText="1"/>
    </xf>
    <xf numFmtId="0" fontId="1" fillId="0" borderId="1" xfId="2" applyFont="1" applyFill="1" applyBorder="1" applyAlignment="1">
      <alignment vertical="top" wrapText="1"/>
    </xf>
    <xf numFmtId="0" fontId="1" fillId="0" borderId="1" xfId="2" quotePrefix="1" applyFont="1" applyFill="1" applyBorder="1" applyAlignment="1">
      <alignment vertical="top" wrapText="1"/>
    </xf>
    <xf numFmtId="0" fontId="1" fillId="0" borderId="2" xfId="2" applyFont="1" applyFill="1" applyBorder="1" applyAlignment="1">
      <alignment horizontal="center" vertical="top" wrapText="1"/>
    </xf>
    <xf numFmtId="0" fontId="1" fillId="0" borderId="2" xfId="2" applyFont="1" applyFill="1" applyBorder="1" applyAlignment="1">
      <alignment vertical="top" wrapText="1"/>
    </xf>
    <xf numFmtId="0" fontId="1" fillId="0" borderId="2" xfId="2" applyFont="1" applyFill="1" applyBorder="1" applyAlignment="1">
      <alignment horizontal="left" vertical="top" wrapText="1"/>
    </xf>
    <xf numFmtId="0" fontId="1" fillId="0" borderId="2" xfId="2" quotePrefix="1" applyFont="1" applyFill="1" applyBorder="1" applyAlignment="1">
      <alignment horizontal="left" vertical="top" wrapText="1"/>
    </xf>
    <xf numFmtId="0" fontId="34" fillId="0" borderId="1" xfId="0" applyFont="1" applyFill="1" applyBorder="1" applyAlignment="1">
      <alignment vertical="top" wrapText="1"/>
    </xf>
    <xf numFmtId="0" fontId="34" fillId="0" borderId="1" xfId="0" quotePrefix="1" applyFont="1" applyFill="1" applyBorder="1" applyAlignment="1">
      <alignment vertical="top" wrapText="1"/>
    </xf>
    <xf numFmtId="0" fontId="34" fillId="0" borderId="1" xfId="0" applyFont="1" applyFill="1" applyBorder="1" applyAlignment="1">
      <alignment horizontal="center" vertical="top" wrapText="1"/>
    </xf>
    <xf numFmtId="0" fontId="34" fillId="0" borderId="2" xfId="0" applyFont="1" applyFill="1" applyBorder="1" applyAlignment="1">
      <alignment vertical="top" wrapText="1"/>
    </xf>
    <xf numFmtId="0" fontId="34" fillId="0" borderId="2" xfId="0" quotePrefix="1" applyFont="1" applyFill="1" applyBorder="1" applyAlignment="1">
      <alignment horizontal="left" vertical="top" wrapText="1"/>
    </xf>
    <xf numFmtId="0" fontId="0" fillId="0" borderId="0" xfId="0" applyAlignment="1">
      <alignment horizontal="left" vertical="top" wrapText="1"/>
    </xf>
    <xf numFmtId="0" fontId="1" fillId="0" borderId="1" xfId="2" applyFont="1" applyFill="1" applyBorder="1" applyAlignment="1">
      <alignment horizontal="left" vertical="top" wrapText="1"/>
    </xf>
    <xf numFmtId="0" fontId="1" fillId="0" borderId="1" xfId="2" quotePrefix="1" applyFont="1" applyFill="1" applyBorder="1" applyAlignment="1">
      <alignment horizontal="left" vertical="top" wrapText="1"/>
    </xf>
    <xf numFmtId="0" fontId="34" fillId="0" borderId="1" xfId="0" quotePrefix="1" applyFont="1" applyFill="1" applyBorder="1" applyAlignment="1">
      <alignment horizontal="left" vertical="top" wrapText="1"/>
    </xf>
    <xf numFmtId="0" fontId="34" fillId="0" borderId="1" xfId="0" applyFont="1" applyFill="1" applyBorder="1" applyAlignment="1">
      <alignment horizontal="left" vertical="top" wrapText="1"/>
    </xf>
    <xf numFmtId="0" fontId="0" fillId="0" borderId="0" xfId="0" applyAlignment="1">
      <alignment vertical="top"/>
    </xf>
    <xf numFmtId="0" fontId="34" fillId="0" borderId="2" xfId="0" applyFont="1" applyFill="1" applyBorder="1" applyAlignment="1">
      <alignment horizontal="left" vertical="top" wrapText="1"/>
    </xf>
    <xf numFmtId="0" fontId="35" fillId="0" borderId="1" xfId="0" applyFont="1" applyFill="1" applyBorder="1" applyAlignment="1">
      <alignment vertical="top" wrapText="1"/>
    </xf>
    <xf numFmtId="0" fontId="35" fillId="0" borderId="1" xfId="0" applyFont="1" applyFill="1" applyBorder="1" applyAlignment="1">
      <alignment horizontal="left" vertical="top" wrapText="1"/>
    </xf>
    <xf numFmtId="0" fontId="36" fillId="0" borderId="0" xfId="0" applyFont="1"/>
    <xf numFmtId="0" fontId="35" fillId="0" borderId="1" xfId="0" quotePrefix="1" applyFont="1" applyFill="1" applyBorder="1" applyAlignment="1">
      <alignment horizontal="left" vertical="top" wrapText="1"/>
    </xf>
    <xf numFmtId="0" fontId="34" fillId="0" borderId="1" xfId="0" applyFont="1" applyFill="1" applyBorder="1"/>
    <xf numFmtId="0" fontId="34" fillId="0" borderId="1" xfId="0" applyFont="1" applyFill="1" applyBorder="1" applyAlignment="1">
      <alignment horizontal="center" vertical="top"/>
    </xf>
    <xf numFmtId="0" fontId="34" fillId="0" borderId="1" xfId="0" applyFont="1" applyFill="1" applyBorder="1" applyAlignment="1">
      <alignment vertical="top"/>
    </xf>
    <xf numFmtId="0" fontId="34" fillId="0" borderId="2" xfId="2" applyFont="1" applyFill="1" applyBorder="1" applyAlignment="1">
      <alignment horizontal="center" vertical="top" wrapText="1"/>
    </xf>
    <xf numFmtId="0" fontId="34" fillId="0" borderId="3" xfId="2" applyFont="1" applyFill="1" applyBorder="1" applyAlignment="1">
      <alignment horizontal="center" vertical="top" wrapText="1"/>
    </xf>
    <xf numFmtId="0" fontId="34" fillId="0" borderId="1" xfId="2" applyFont="1" applyFill="1" applyBorder="1" applyAlignment="1">
      <alignment horizontal="center" vertical="top" wrapText="1"/>
    </xf>
    <xf numFmtId="0" fontId="34" fillId="0" borderId="4" xfId="0" applyFont="1" applyFill="1" applyBorder="1" applyAlignment="1">
      <alignment vertical="top" wrapText="1"/>
    </xf>
    <xf numFmtId="0" fontId="0" fillId="0" borderId="0" xfId="0" applyFill="1"/>
    <xf numFmtId="0" fontId="34" fillId="0" borderId="2" xfId="0" applyFont="1" applyFill="1" applyBorder="1" applyAlignment="1">
      <alignment horizontal="center" vertical="top" wrapText="1"/>
    </xf>
    <xf numFmtId="0" fontId="34" fillId="0" borderId="3" xfId="0" applyFont="1" applyFill="1" applyBorder="1" applyAlignment="1">
      <alignment horizontal="left" vertical="top" wrapText="1"/>
    </xf>
    <xf numFmtId="0" fontId="34" fillId="0" borderId="3" xfId="0" applyFont="1" applyFill="1" applyBorder="1" applyAlignment="1">
      <alignment vertical="top" wrapText="1"/>
    </xf>
    <xf numFmtId="0" fontId="34" fillId="0" borderId="3" xfId="0" quotePrefix="1" applyFont="1" applyFill="1" applyBorder="1" applyAlignment="1">
      <alignment horizontal="left" vertical="top" wrapText="1"/>
    </xf>
    <xf numFmtId="0" fontId="34" fillId="0" borderId="2" xfId="0" quotePrefix="1" applyFont="1" applyFill="1" applyBorder="1" applyAlignment="1">
      <alignment horizontal="center" vertical="top" wrapText="1"/>
    </xf>
    <xf numFmtId="0" fontId="34" fillId="0" borderId="4" xfId="0" applyFont="1" applyFill="1" applyBorder="1" applyAlignment="1">
      <alignment horizontal="left" vertical="top" wrapText="1"/>
    </xf>
    <xf numFmtId="0" fontId="34" fillId="0" borderId="4" xfId="0" applyFont="1" applyFill="1" applyBorder="1" applyAlignment="1">
      <alignment horizontal="center" vertical="top" wrapText="1"/>
    </xf>
    <xf numFmtId="0" fontId="34" fillId="0" borderId="3" xfId="0" applyFont="1" applyFill="1" applyBorder="1" applyAlignment="1">
      <alignment horizontal="center" vertical="top" wrapText="1"/>
    </xf>
    <xf numFmtId="0" fontId="34" fillId="0" borderId="2" xfId="0" applyFont="1" applyFill="1" applyBorder="1"/>
    <xf numFmtId="0" fontId="34" fillId="0" borderId="0" xfId="0" applyFont="1" applyFill="1" applyAlignment="1">
      <alignment vertical="top"/>
    </xf>
    <xf numFmtId="0" fontId="34" fillId="0" borderId="1" xfId="0" applyFont="1" applyFill="1" applyBorder="1" applyAlignment="1">
      <alignment horizontal="center"/>
    </xf>
    <xf numFmtId="0" fontId="36" fillId="0" borderId="1" xfId="0" applyFont="1" applyFill="1" applyBorder="1" applyAlignment="1">
      <alignment vertical="top" wrapText="1"/>
    </xf>
    <xf numFmtId="0" fontId="35" fillId="0" borderId="1" xfId="0" applyFont="1" applyFill="1" applyBorder="1" applyAlignment="1">
      <alignment horizontal="justify" vertical="top"/>
    </xf>
    <xf numFmtId="0" fontId="35"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34" fillId="0" borderId="1" xfId="0" applyFont="1" applyFill="1" applyBorder="1" applyAlignment="1">
      <alignment horizontal="left" vertical="top"/>
    </xf>
    <xf numFmtId="0" fontId="34" fillId="0" borderId="1" xfId="0" quotePrefix="1" applyFont="1" applyFill="1" applyBorder="1" applyAlignment="1">
      <alignment wrapText="1"/>
    </xf>
    <xf numFmtId="0" fontId="34" fillId="0" borderId="1" xfId="0" applyFont="1" applyFill="1" applyBorder="1" applyAlignment="1">
      <alignment wrapText="1"/>
    </xf>
    <xf numFmtId="0" fontId="37" fillId="0" borderId="1" xfId="0" applyFont="1" applyBorder="1" applyAlignment="1">
      <alignment horizontal="center"/>
    </xf>
    <xf numFmtId="0" fontId="36" fillId="0" borderId="1" xfId="0" applyFont="1" applyBorder="1" applyAlignment="1">
      <alignment vertical="top" wrapText="1"/>
    </xf>
    <xf numFmtId="0" fontId="36" fillId="0" borderId="1" xfId="0" applyFont="1" applyBorder="1" applyAlignment="1">
      <alignment horizontal="center" vertical="top"/>
    </xf>
    <xf numFmtId="0" fontId="0" fillId="0" borderId="0" xfId="0" applyFill="1" applyAlignment="1">
      <alignment wrapText="1"/>
    </xf>
    <xf numFmtId="0" fontId="0" fillId="0" borderId="0" xfId="0" applyFont="1" applyAlignment="1">
      <alignment vertical="top" wrapText="1"/>
    </xf>
    <xf numFmtId="0" fontId="36" fillId="0" borderId="1" xfId="0" applyFont="1" applyBorder="1" applyAlignment="1">
      <alignment horizontal="center"/>
    </xf>
    <xf numFmtId="0" fontId="0" fillId="0" borderId="0" xfId="0" applyAlignment="1">
      <alignment horizontal="left"/>
    </xf>
    <xf numFmtId="0" fontId="36" fillId="0" borderId="1" xfId="0" applyFont="1" applyBorder="1" applyAlignment="1">
      <alignment horizontal="left" vertical="top"/>
    </xf>
    <xf numFmtId="0" fontId="0" fillId="0" borderId="0" xfId="0" applyFill="1" applyAlignment="1">
      <alignment horizontal="center"/>
    </xf>
    <xf numFmtId="0" fontId="0" fillId="0" borderId="0" xfId="0" applyFill="1" applyAlignment="1">
      <alignment vertical="top" wrapText="1"/>
    </xf>
    <xf numFmtId="0" fontId="37" fillId="0" borderId="1" xfId="0" applyFont="1" applyFill="1" applyBorder="1" applyAlignment="1">
      <alignment horizontal="center"/>
    </xf>
    <xf numFmtId="0" fontId="36" fillId="0" borderId="1" xfId="0" applyFont="1" applyFill="1" applyBorder="1"/>
    <xf numFmtId="0" fontId="36" fillId="0" borderId="1" xfId="0" applyFont="1" applyFill="1" applyBorder="1" applyAlignment="1">
      <alignment horizontal="center"/>
    </xf>
    <xf numFmtId="0" fontId="0" fillId="0" borderId="0" xfId="0" applyAlignment="1">
      <alignment horizontal="center" vertical="center"/>
    </xf>
    <xf numFmtId="0" fontId="36" fillId="0" borderId="1" xfId="0" applyFont="1" applyBorder="1" applyAlignment="1">
      <alignment horizontal="center" vertical="center"/>
    </xf>
    <xf numFmtId="0" fontId="37" fillId="0" borderId="1" xfId="0" applyFont="1" applyFill="1" applyBorder="1" applyAlignment="1">
      <alignment horizontal="center" vertical="center"/>
    </xf>
    <xf numFmtId="0" fontId="0" fillId="0" borderId="0" xfId="0" applyAlignment="1">
      <alignment vertical="center"/>
    </xf>
    <xf numFmtId="0" fontId="0" fillId="0" borderId="0" xfId="0" applyFill="1" applyAlignment="1">
      <alignment vertical="center"/>
    </xf>
    <xf numFmtId="0" fontId="36" fillId="0" borderId="0" xfId="0" applyFont="1" applyBorder="1" applyAlignment="1">
      <alignment horizontal="left" vertical="top"/>
    </xf>
    <xf numFmtId="0" fontId="38" fillId="0" borderId="0" xfId="0" applyFont="1" applyFill="1" applyBorder="1"/>
    <xf numFmtId="0" fontId="38" fillId="0" borderId="0" xfId="0" applyFont="1" applyFill="1"/>
    <xf numFmtId="0" fontId="38" fillId="0" borderId="0" xfId="0" applyFont="1"/>
    <xf numFmtId="0" fontId="38" fillId="0" borderId="1" xfId="2" applyFont="1" applyFill="1" applyBorder="1" applyAlignment="1">
      <alignment horizontal="center" vertical="top" wrapText="1"/>
    </xf>
    <xf numFmtId="0" fontId="38" fillId="0" borderId="1" xfId="2" applyFont="1" applyFill="1" applyBorder="1" applyAlignment="1">
      <alignment vertical="top" wrapText="1"/>
    </xf>
    <xf numFmtId="0" fontId="38" fillId="0" borderId="1" xfId="2" applyFont="1" applyFill="1" applyBorder="1" applyAlignment="1">
      <alignment horizontal="left" vertical="top" wrapText="1"/>
    </xf>
    <xf numFmtId="0" fontId="38" fillId="0" borderId="1" xfId="2" quotePrefix="1" applyFont="1" applyFill="1" applyBorder="1" applyAlignment="1">
      <alignment vertical="top" wrapText="1"/>
    </xf>
    <xf numFmtId="0" fontId="38" fillId="0" borderId="1" xfId="0" quotePrefix="1" applyFont="1" applyFill="1" applyBorder="1" applyAlignment="1">
      <alignment horizontal="left" vertical="top" wrapText="1"/>
    </xf>
    <xf numFmtId="0" fontId="38" fillId="0" borderId="1" xfId="0" quotePrefix="1" applyFont="1" applyFill="1" applyBorder="1" applyAlignment="1">
      <alignment horizontal="center" vertical="top"/>
    </xf>
    <xf numFmtId="0" fontId="38" fillId="0" borderId="0" xfId="0" applyFont="1" applyFill="1" applyBorder="1" applyAlignment="1">
      <alignment vertical="top"/>
    </xf>
    <xf numFmtId="0" fontId="38" fillId="0" borderId="0" xfId="0" applyFont="1" applyFill="1" applyAlignment="1">
      <alignment vertical="top"/>
    </xf>
    <xf numFmtId="0" fontId="38" fillId="0" borderId="0" xfId="0" applyFont="1" applyAlignment="1">
      <alignment vertical="top"/>
    </xf>
    <xf numFmtId="0" fontId="38" fillId="0" borderId="1" xfId="2" quotePrefix="1" applyFont="1" applyFill="1" applyBorder="1" applyAlignment="1">
      <alignment horizontal="center" vertical="top" wrapText="1"/>
    </xf>
    <xf numFmtId="17" fontId="38" fillId="0" borderId="1" xfId="2" applyNumberFormat="1" applyFont="1" applyFill="1" applyBorder="1" applyAlignment="1">
      <alignment horizontal="center" vertical="top" wrapText="1"/>
    </xf>
    <xf numFmtId="0" fontId="39" fillId="0" borderId="1" xfId="0" applyFont="1" applyFill="1" applyBorder="1" applyAlignment="1">
      <alignment vertical="top" wrapText="1"/>
    </xf>
    <xf numFmtId="17" fontId="38" fillId="0" borderId="1" xfId="2" quotePrefix="1" applyNumberFormat="1" applyFont="1" applyFill="1" applyBorder="1" applyAlignment="1">
      <alignment horizontal="center" vertical="top" wrapText="1"/>
    </xf>
    <xf numFmtId="0" fontId="38" fillId="0" borderId="1" xfId="0" applyFont="1" applyFill="1" applyBorder="1" applyAlignment="1">
      <alignment vertical="top" wrapText="1"/>
    </xf>
    <xf numFmtId="0" fontId="38" fillId="0" borderId="1" xfId="0" quotePrefix="1" applyFont="1" applyFill="1" applyBorder="1" applyAlignment="1">
      <alignment vertical="top" wrapText="1"/>
    </xf>
    <xf numFmtId="15" fontId="38" fillId="0" borderId="1" xfId="2" quotePrefix="1" applyNumberFormat="1" applyFont="1" applyFill="1" applyBorder="1" applyAlignment="1">
      <alignment horizontal="center" vertical="top" wrapText="1"/>
    </xf>
    <xf numFmtId="0" fontId="38" fillId="0" borderId="1" xfId="0" applyFont="1" applyFill="1" applyBorder="1" applyAlignment="1">
      <alignment horizontal="left" vertical="top" wrapText="1"/>
    </xf>
    <xf numFmtId="0" fontId="38" fillId="2" borderId="0" xfId="0" applyFont="1" applyFill="1" applyAlignment="1">
      <alignment vertical="top"/>
    </xf>
    <xf numFmtId="0" fontId="38" fillId="0" borderId="1" xfId="0" applyFont="1" applyFill="1" applyBorder="1" applyAlignment="1">
      <alignment horizontal="center" vertical="top"/>
    </xf>
    <xf numFmtId="0" fontId="38" fillId="0" borderId="1" xfId="0" applyFont="1" applyFill="1" applyBorder="1" applyAlignment="1">
      <alignment vertical="top"/>
    </xf>
    <xf numFmtId="0" fontId="38" fillId="0" borderId="1" xfId="0" applyFont="1" applyFill="1" applyBorder="1" applyAlignment="1">
      <alignment horizontal="left" vertical="top"/>
    </xf>
    <xf numFmtId="1" fontId="38" fillId="0" borderId="1" xfId="0" applyNumberFormat="1" applyFont="1" applyFill="1" applyBorder="1" applyAlignment="1">
      <alignment horizontal="left" vertical="top" wrapText="1"/>
    </xf>
    <xf numFmtId="0" fontId="38" fillId="0" borderId="1" xfId="0" applyFont="1" applyFill="1" applyBorder="1" applyAlignment="1">
      <alignment horizontal="center" vertical="top" wrapText="1"/>
    </xf>
    <xf numFmtId="0" fontId="38" fillId="0" borderId="1" xfId="0" quotePrefix="1" applyFont="1" applyFill="1" applyBorder="1" applyAlignment="1">
      <alignment horizontal="center" vertical="top" wrapText="1"/>
    </xf>
    <xf numFmtId="15" fontId="38" fillId="0" borderId="1" xfId="2" applyNumberFormat="1" applyFont="1" applyFill="1" applyBorder="1" applyAlignment="1">
      <alignment horizontal="center" vertical="top" wrapText="1"/>
    </xf>
    <xf numFmtId="0" fontId="38" fillId="0" borderId="1" xfId="2" quotePrefix="1" applyFont="1" applyFill="1" applyBorder="1" applyAlignment="1">
      <alignment horizontal="left" vertical="top" wrapText="1"/>
    </xf>
    <xf numFmtId="0" fontId="38" fillId="0" borderId="5" xfId="0" applyFont="1" applyBorder="1" applyAlignment="1">
      <alignment vertical="top"/>
    </xf>
    <xf numFmtId="0" fontId="38" fillId="0" borderId="1" xfId="0" quotePrefix="1" applyFont="1" applyFill="1" applyBorder="1" applyAlignment="1">
      <alignment horizontal="left" vertical="top"/>
    </xf>
    <xf numFmtId="17" fontId="38" fillId="0" borderId="1" xfId="0" applyNumberFormat="1" applyFont="1" applyFill="1" applyBorder="1" applyAlignment="1">
      <alignment horizontal="center" vertical="top"/>
    </xf>
    <xf numFmtId="0" fontId="39" fillId="0" borderId="1" xfId="0" quotePrefix="1" applyFont="1" applyFill="1" applyBorder="1" applyAlignment="1">
      <alignment vertical="top" wrapText="1"/>
    </xf>
    <xf numFmtId="0" fontId="38" fillId="0" borderId="1" xfId="2" applyFont="1" applyFill="1" applyBorder="1" applyAlignment="1">
      <alignment vertical="top"/>
    </xf>
    <xf numFmtId="17" fontId="38" fillId="0" borderId="1" xfId="2" applyNumberFormat="1" applyFont="1" applyFill="1" applyBorder="1" applyAlignment="1">
      <alignment horizontal="left" vertical="top" wrapText="1"/>
    </xf>
    <xf numFmtId="0" fontId="38" fillId="0" borderId="0" xfId="0" applyFont="1" applyFill="1" applyAlignment="1">
      <alignment horizontal="center" vertical="top"/>
    </xf>
    <xf numFmtId="0" fontId="38" fillId="0" borderId="0" xfId="0" applyFont="1" applyFill="1" applyBorder="1" applyAlignment="1">
      <alignment horizontal="left" vertical="top" wrapText="1"/>
    </xf>
    <xf numFmtId="0" fontId="38" fillId="0" borderId="0" xfId="0" applyFont="1" applyFill="1" applyAlignment="1">
      <alignment horizontal="left" vertical="top"/>
    </xf>
    <xf numFmtId="0" fontId="38" fillId="0" borderId="0" xfId="0" applyFont="1" applyFill="1" applyAlignment="1">
      <alignment horizontal="left" vertical="top" wrapText="1"/>
    </xf>
    <xf numFmtId="192" fontId="38" fillId="0" borderId="0" xfId="0" applyNumberFormat="1" applyFont="1" applyFill="1" applyBorder="1"/>
    <xf numFmtId="1" fontId="38" fillId="0" borderId="0" xfId="0" applyNumberFormat="1" applyFont="1" applyFill="1" applyBorder="1" applyAlignment="1">
      <alignment horizontal="center"/>
    </xf>
    <xf numFmtId="192" fontId="38" fillId="0" borderId="1" xfId="0" applyNumberFormat="1" applyFont="1" applyFill="1" applyBorder="1" applyAlignment="1">
      <alignment vertical="top"/>
    </xf>
    <xf numFmtId="1" fontId="38" fillId="0" borderId="1" xfId="0" applyNumberFormat="1" applyFont="1" applyFill="1" applyBorder="1" applyAlignment="1">
      <alignment horizontal="center" vertical="top"/>
    </xf>
    <xf numFmtId="0" fontId="39" fillId="0" borderId="1" xfId="0" applyFont="1" applyFill="1" applyBorder="1" applyAlignment="1">
      <alignment horizontal="left" vertical="top" wrapText="1"/>
    </xf>
    <xf numFmtId="0" fontId="38" fillId="0" borderId="5" xfId="0" applyFont="1" applyFill="1" applyBorder="1" applyAlignment="1">
      <alignment horizontal="left" vertical="top"/>
    </xf>
    <xf numFmtId="0" fontId="0" fillId="0" borderId="16" xfId="0" applyBorder="1"/>
    <xf numFmtId="0" fontId="0" fillId="0" borderId="17" xfId="0" applyBorder="1"/>
    <xf numFmtId="0" fontId="0" fillId="0" borderId="17" xfId="0" applyNumberFormat="1" applyBorder="1"/>
    <xf numFmtId="0" fontId="0" fillId="0" borderId="18" xfId="0" applyNumberFormat="1" applyBorder="1"/>
    <xf numFmtId="0" fontId="0" fillId="0" borderId="19" xfId="0" applyBorder="1"/>
    <xf numFmtId="0" fontId="0" fillId="0" borderId="19" xfId="0" applyNumberFormat="1" applyBorder="1"/>
    <xf numFmtId="0" fontId="40" fillId="0" borderId="0" xfId="0" applyFont="1" applyFill="1" applyBorder="1" applyAlignment="1">
      <alignment vertical="top"/>
    </xf>
    <xf numFmtId="0" fontId="40" fillId="0" borderId="0" xfId="0" applyFont="1" applyFill="1" applyAlignment="1">
      <alignment vertical="top"/>
    </xf>
    <xf numFmtId="0" fontId="0" fillId="0" borderId="20" xfId="0" applyBorder="1"/>
    <xf numFmtId="0" fontId="0" fillId="0" borderId="17" xfId="0" pivotButton="1" applyBorder="1"/>
    <xf numFmtId="0" fontId="0" fillId="0" borderId="21" xfId="0" applyNumberFormat="1" applyBorder="1"/>
    <xf numFmtId="0" fontId="0" fillId="0" borderId="0" xfId="0" applyNumberFormat="1"/>
    <xf numFmtId="0" fontId="0" fillId="0" borderId="22" xfId="0" applyNumberFormat="1" applyBorder="1"/>
    <xf numFmtId="0" fontId="37" fillId="0" borderId="1" xfId="0" applyFont="1" applyBorder="1" applyAlignment="1">
      <alignment horizontal="center" vertical="center"/>
    </xf>
    <xf numFmtId="185" fontId="38" fillId="0" borderId="1" xfId="2" quotePrefix="1" applyNumberFormat="1" applyFont="1" applyFill="1" applyBorder="1" applyAlignment="1">
      <alignment horizontal="center" vertical="top" wrapText="1"/>
    </xf>
    <xf numFmtId="0" fontId="39" fillId="0" borderId="1" xfId="0" quotePrefix="1" applyFont="1" applyFill="1" applyBorder="1" applyAlignment="1">
      <alignment horizontal="left" vertical="top" wrapText="1"/>
    </xf>
    <xf numFmtId="0" fontId="37" fillId="0" borderId="1" xfId="2" applyFont="1" applyFill="1" applyBorder="1" applyAlignment="1">
      <alignment horizontal="center" vertical="center" wrapText="1"/>
    </xf>
    <xf numFmtId="0" fontId="36" fillId="0" borderId="1" xfId="2" applyFont="1" applyFill="1" applyBorder="1" applyAlignment="1">
      <alignment horizontal="left" vertical="top" wrapText="1"/>
    </xf>
    <xf numFmtId="0" fontId="41" fillId="0" borderId="23" xfId="0" applyFont="1" applyBorder="1"/>
    <xf numFmtId="0" fontId="0" fillId="0" borderId="21" xfId="0" applyBorder="1"/>
    <xf numFmtId="0" fontId="41" fillId="0" borderId="21" xfId="0" applyFont="1" applyBorder="1" applyAlignment="1">
      <alignment horizontal="center"/>
    </xf>
    <xf numFmtId="0" fontId="41" fillId="0" borderId="24" xfId="0" applyNumberFormat="1" applyFont="1" applyBorder="1"/>
    <xf numFmtId="0" fontId="38" fillId="0" borderId="2" xfId="0" applyFont="1" applyFill="1" applyBorder="1" applyAlignment="1">
      <alignment horizontal="center" vertical="top" wrapText="1"/>
    </xf>
    <xf numFmtId="0" fontId="38" fillId="0" borderId="2" xfId="2" applyFont="1" applyFill="1" applyBorder="1" applyAlignment="1">
      <alignment horizontal="center" vertical="top" wrapText="1"/>
    </xf>
    <xf numFmtId="0" fontId="42" fillId="0" borderId="0" xfId="0" applyFont="1"/>
    <xf numFmtId="0" fontId="43" fillId="0" borderId="0" xfId="0" applyFont="1"/>
    <xf numFmtId="0" fontId="44" fillId="0" borderId="23" xfId="0" applyFont="1" applyBorder="1"/>
    <xf numFmtId="0" fontId="44" fillId="0" borderId="23" xfId="0" applyNumberFormat="1" applyFont="1" applyBorder="1"/>
    <xf numFmtId="0" fontId="44" fillId="0" borderId="25" xfId="0" applyNumberFormat="1" applyFont="1" applyBorder="1"/>
    <xf numFmtId="0" fontId="44" fillId="0" borderId="24" xfId="0" applyNumberFormat="1" applyFont="1" applyBorder="1"/>
    <xf numFmtId="0" fontId="44" fillId="0" borderId="17" xfId="0" pivotButton="1" applyFont="1" applyBorder="1" applyAlignment="1">
      <alignment horizontal="center"/>
    </xf>
    <xf numFmtId="0" fontId="44" fillId="0" borderId="21" xfId="0" applyFont="1" applyBorder="1" applyAlignment="1">
      <alignment horizontal="center" vertical="center"/>
    </xf>
    <xf numFmtId="0" fontId="43" fillId="0" borderId="0" xfId="0" applyFont="1" applyAlignment="1">
      <alignment horizontal="center" vertical="center"/>
    </xf>
    <xf numFmtId="0" fontId="38" fillId="0" borderId="0" xfId="0" applyFont="1" applyBorder="1" applyAlignment="1">
      <alignment vertical="top"/>
    </xf>
    <xf numFmtId="0" fontId="39" fillId="0" borderId="1" xfId="2" applyFont="1" applyFill="1" applyBorder="1" applyAlignment="1">
      <alignment horizontal="left" vertical="top" wrapText="1"/>
    </xf>
    <xf numFmtId="0" fontId="44" fillId="0" borderId="17" xfId="0" applyFont="1" applyBorder="1" applyAlignment="1">
      <alignment horizontal="center" vertical="center"/>
    </xf>
    <xf numFmtId="0" fontId="44" fillId="0" borderId="18" xfId="0" applyFont="1" applyBorder="1" applyAlignment="1">
      <alignment horizontal="center" vertical="center"/>
    </xf>
    <xf numFmtId="0" fontId="34" fillId="0" borderId="2" xfId="0" applyFont="1" applyFill="1" applyBorder="1" applyAlignment="1">
      <alignment horizontal="left" vertical="top" wrapText="1"/>
    </xf>
    <xf numFmtId="0" fontId="34" fillId="0" borderId="1" xfId="0" applyFont="1" applyFill="1" applyBorder="1" applyAlignment="1">
      <alignment horizontal="left" vertical="top" wrapText="1"/>
    </xf>
    <xf numFmtId="0" fontId="45" fillId="0" borderId="1" xfId="0" applyFont="1" applyFill="1" applyBorder="1" applyAlignment="1">
      <alignment vertical="top" wrapText="1"/>
    </xf>
    <xf numFmtId="0" fontId="45" fillId="0" borderId="1" xfId="0" applyFont="1" applyFill="1" applyBorder="1" applyAlignment="1">
      <alignment horizontal="center" vertical="top" wrapText="1"/>
    </xf>
    <xf numFmtId="0" fontId="38" fillId="0" borderId="1" xfId="0" applyFont="1" applyBorder="1" applyAlignment="1">
      <alignment vertical="top" wrapText="1"/>
    </xf>
    <xf numFmtId="0" fontId="38" fillId="0" borderId="1" xfId="0" applyFont="1" applyBorder="1" applyAlignment="1">
      <alignment horizontal="left" vertical="top" wrapText="1"/>
    </xf>
    <xf numFmtId="0" fontId="46" fillId="3" borderId="1" xfId="0" applyFont="1" applyFill="1" applyBorder="1" applyAlignment="1">
      <alignment horizontal="center" vertical="center"/>
    </xf>
    <xf numFmtId="0" fontId="46" fillId="3" borderId="1" xfId="0" applyFont="1" applyFill="1" applyBorder="1" applyAlignment="1">
      <alignment horizontal="center" vertical="center" wrapText="1"/>
    </xf>
    <xf numFmtId="0" fontId="47" fillId="0" borderId="0" xfId="0" applyFont="1" applyFill="1" applyBorder="1"/>
    <xf numFmtId="0" fontId="47" fillId="0" borderId="0" xfId="0" applyFont="1" applyFill="1"/>
    <xf numFmtId="0" fontId="47" fillId="0" borderId="0" xfId="0" applyFont="1"/>
    <xf numFmtId="0" fontId="48" fillId="0" borderId="2" xfId="0" applyFont="1" applyFill="1" applyBorder="1" applyAlignment="1">
      <alignment horizontal="center"/>
    </xf>
    <xf numFmtId="0" fontId="48" fillId="0" borderId="1" xfId="0" applyFont="1" applyFill="1" applyBorder="1" applyAlignment="1">
      <alignment horizontal="center"/>
    </xf>
    <xf numFmtId="0" fontId="48" fillId="0"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48" fillId="0" borderId="1" xfId="0" applyFont="1" applyFill="1" applyBorder="1" applyAlignment="1">
      <alignment horizontal="center" vertical="center"/>
    </xf>
    <xf numFmtId="0" fontId="34" fillId="0" borderId="6" xfId="0" applyFont="1" applyFill="1" applyBorder="1" applyAlignment="1">
      <alignment horizontal="center" vertical="top"/>
    </xf>
    <xf numFmtId="0" fontId="34" fillId="0" borderId="1" xfId="0" applyFont="1" applyFill="1" applyBorder="1" applyAlignment="1">
      <alignment horizontal="center" vertical="center"/>
    </xf>
    <xf numFmtId="0" fontId="48" fillId="0" borderId="6" xfId="0" applyFont="1" applyFill="1" applyBorder="1" applyAlignment="1">
      <alignment horizontal="center" vertical="top" wrapText="1"/>
    </xf>
    <xf numFmtId="0" fontId="48" fillId="0" borderId="2" xfId="0" applyFont="1" applyBorder="1" applyAlignment="1">
      <alignment horizontal="center"/>
    </xf>
    <xf numFmtId="0" fontId="48" fillId="0" borderId="1" xfId="0" applyFont="1" applyBorder="1" applyAlignment="1">
      <alignment horizontal="center"/>
    </xf>
    <xf numFmtId="0" fontId="48" fillId="0" borderId="1" xfId="0" applyFont="1" applyFill="1" applyBorder="1" applyAlignment="1">
      <alignment horizontal="center" wrapText="1"/>
    </xf>
    <xf numFmtId="0" fontId="48" fillId="0" borderId="1" xfId="0" applyFont="1" applyBorder="1" applyAlignment="1">
      <alignment horizontal="center" vertical="center"/>
    </xf>
    <xf numFmtId="0" fontId="34" fillId="0" borderId="1" xfId="2" applyFont="1" applyFill="1" applyBorder="1" applyAlignment="1">
      <alignment horizontal="left" vertical="top" wrapText="1"/>
    </xf>
    <xf numFmtId="0" fontId="34" fillId="0" borderId="2" xfId="0" applyFont="1" applyFill="1" applyBorder="1" applyAlignment="1">
      <alignment horizontal="center" vertical="top"/>
    </xf>
    <xf numFmtId="0" fontId="34" fillId="0" borderId="2" xfId="0" applyFont="1" applyFill="1" applyBorder="1" applyAlignment="1">
      <alignment horizontal="left" vertical="top"/>
    </xf>
    <xf numFmtId="0" fontId="34" fillId="0" borderId="2" xfId="0" applyFont="1" applyFill="1" applyBorder="1" applyAlignment="1">
      <alignment horizontal="center" vertical="center"/>
    </xf>
    <xf numFmtId="0" fontId="48" fillId="0" borderId="2" xfId="0" applyFont="1" applyFill="1" applyBorder="1" applyAlignment="1">
      <alignment horizontal="center" vertical="center"/>
    </xf>
    <xf numFmtId="0" fontId="48" fillId="0" borderId="2" xfId="0" applyFont="1" applyFill="1" applyBorder="1" applyAlignment="1">
      <alignment horizontal="center" vertical="center" wrapText="1"/>
    </xf>
    <xf numFmtId="0" fontId="34" fillId="0" borderId="1" xfId="0" applyFont="1" applyBorder="1" applyAlignment="1">
      <alignment horizontal="center" vertical="top"/>
    </xf>
    <xf numFmtId="0" fontId="34" fillId="0" borderId="1" xfId="0" applyFont="1" applyBorder="1" applyAlignment="1">
      <alignment vertical="top" wrapText="1"/>
    </xf>
    <xf numFmtId="0" fontId="34" fillId="0" borderId="1" xfId="0" applyFont="1" applyBorder="1" applyAlignment="1">
      <alignment horizontal="left" wrapText="1"/>
    </xf>
    <xf numFmtId="0" fontId="34" fillId="0" borderId="1" xfId="0" applyFont="1" applyBorder="1" applyAlignment="1">
      <alignment horizontal="center"/>
    </xf>
    <xf numFmtId="0" fontId="0" fillId="0" borderId="21" xfId="0" applyNumberFormat="1" applyFill="1" applyBorder="1"/>
    <xf numFmtId="0" fontId="0" fillId="0" borderId="22" xfId="0" applyNumberFormat="1" applyFill="1" applyBorder="1"/>
    <xf numFmtId="0" fontId="34" fillId="0" borderId="1" xfId="0" applyFont="1" applyFill="1" applyBorder="1" applyAlignment="1">
      <alignment horizontal="left" vertical="top" wrapText="1"/>
    </xf>
    <xf numFmtId="0" fontId="34"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34" fillId="0" borderId="7" xfId="2" applyFont="1" applyFill="1" applyBorder="1" applyAlignment="1">
      <alignment horizontal="left" vertical="top" wrapText="1"/>
    </xf>
    <xf numFmtId="0" fontId="34" fillId="0" borderId="6" xfId="2" applyFont="1" applyFill="1" applyBorder="1" applyAlignment="1">
      <alignment horizontal="left" vertical="top" wrapText="1"/>
    </xf>
    <xf numFmtId="0" fontId="34" fillId="0" borderId="2" xfId="0" applyFont="1" applyFill="1" applyBorder="1" applyAlignment="1">
      <alignment horizontal="left" vertical="top"/>
    </xf>
    <xf numFmtId="0" fontId="34" fillId="0" borderId="2" xfId="0" applyFont="1" applyFill="1" applyBorder="1" applyAlignment="1">
      <alignment horizontal="center" vertical="top"/>
    </xf>
    <xf numFmtId="0" fontId="34" fillId="0" borderId="1" xfId="0" applyFont="1" applyFill="1" applyBorder="1" applyAlignment="1">
      <alignment horizontal="left" vertical="top" wrapText="1"/>
    </xf>
    <xf numFmtId="0" fontId="0" fillId="0" borderId="0" xfId="0" applyFill="1" applyAlignment="1">
      <alignment vertical="top"/>
    </xf>
    <xf numFmtId="0" fontId="10" fillId="0" borderId="1" xfId="0" applyFont="1" applyFill="1" applyBorder="1" applyAlignment="1">
      <alignment vertical="top" wrapText="1"/>
    </xf>
    <xf numFmtId="0" fontId="34" fillId="0" borderId="2" xfId="0" applyFont="1" applyFill="1" applyBorder="1" applyAlignment="1">
      <alignment horizontal="center" vertical="top"/>
    </xf>
    <xf numFmtId="0" fontId="10" fillId="0" borderId="1" xfId="2" applyFont="1" applyFill="1" applyBorder="1" applyAlignment="1">
      <alignment horizontal="left" vertical="top" wrapText="1"/>
    </xf>
    <xf numFmtId="0" fontId="34" fillId="0" borderId="1" xfId="0" applyFont="1" applyFill="1" applyBorder="1" applyAlignment="1">
      <alignment horizontal="left" vertical="top" wrapText="1"/>
    </xf>
    <xf numFmtId="0" fontId="38" fillId="0" borderId="5" xfId="0" applyFont="1" applyFill="1" applyBorder="1" applyAlignment="1">
      <alignment vertical="top"/>
    </xf>
    <xf numFmtId="0" fontId="48" fillId="4" borderId="1" xfId="0" applyFont="1" applyFill="1" applyBorder="1" applyAlignment="1">
      <alignment horizontal="center"/>
    </xf>
    <xf numFmtId="0" fontId="33" fillId="4" borderId="1" xfId="0" applyFont="1" applyFill="1" applyBorder="1"/>
    <xf numFmtId="171" fontId="33" fillId="4" borderId="1" xfId="0" applyNumberFormat="1" applyFont="1" applyFill="1" applyBorder="1"/>
    <xf numFmtId="0" fontId="34" fillId="5" borderId="1" xfId="0" applyFont="1" applyFill="1" applyBorder="1"/>
    <xf numFmtId="0" fontId="34" fillId="5" borderId="1" xfId="0" applyNumberFormat="1" applyFont="1" applyFill="1" applyBorder="1"/>
    <xf numFmtId="171" fontId="33" fillId="5" borderId="1" xfId="1" applyFont="1" applyFill="1" applyBorder="1" applyAlignment="1">
      <alignment horizontal="center"/>
    </xf>
    <xf numFmtId="0" fontId="34" fillId="0" borderId="2" xfId="0" applyFont="1" applyFill="1" applyBorder="1" applyAlignment="1">
      <alignment horizontal="left" vertical="top"/>
    </xf>
    <xf numFmtId="0" fontId="34" fillId="0" borderId="2" xfId="0" applyFont="1" applyFill="1" applyBorder="1" applyAlignment="1">
      <alignment horizontal="center" vertical="top"/>
    </xf>
    <xf numFmtId="0" fontId="34" fillId="0" borderId="1" xfId="0" quotePrefix="1" applyFont="1" applyFill="1" applyBorder="1" applyAlignment="1">
      <alignment horizontal="left" vertical="top" wrapText="1"/>
    </xf>
    <xf numFmtId="0" fontId="34" fillId="0" borderId="1" xfId="0" applyFont="1" applyFill="1" applyBorder="1" applyAlignment="1">
      <alignment horizontal="left" vertical="top" wrapText="1"/>
    </xf>
    <xf numFmtId="0" fontId="45" fillId="0" borderId="1" xfId="0" applyFont="1" applyBorder="1" applyAlignment="1">
      <alignment vertical="top" wrapText="1"/>
    </xf>
    <xf numFmtId="0" fontId="38" fillId="0" borderId="8" xfId="0" applyFont="1" applyFill="1" applyBorder="1" applyAlignment="1">
      <alignment horizontal="center" vertical="top" wrapText="1"/>
    </xf>
    <xf numFmtId="0" fontId="38" fillId="0" borderId="2" xfId="0" applyFont="1" applyFill="1" applyBorder="1" applyAlignment="1">
      <alignment horizontal="left" vertical="top" wrapText="1"/>
    </xf>
    <xf numFmtId="0" fontId="38" fillId="0" borderId="2" xfId="0" quotePrefix="1" applyFont="1" applyFill="1" applyBorder="1" applyAlignment="1">
      <alignment horizontal="left" vertical="top" wrapText="1"/>
    </xf>
    <xf numFmtId="0" fontId="45" fillId="0" borderId="2" xfId="0" applyFont="1" applyBorder="1" applyAlignment="1">
      <alignment vertical="top" wrapText="1"/>
    </xf>
    <xf numFmtId="0" fontId="45" fillId="0" borderId="2" xfId="0" applyFont="1" applyFill="1" applyBorder="1" applyAlignment="1">
      <alignment vertical="top" wrapText="1"/>
    </xf>
    <xf numFmtId="0" fontId="38" fillId="0" borderId="1" xfId="0" applyFont="1" applyBorder="1" applyAlignment="1">
      <alignment horizontal="center" vertical="top" wrapText="1"/>
    </xf>
    <xf numFmtId="0" fontId="38" fillId="0" borderId="1" xfId="0" quotePrefix="1" applyFont="1" applyBorder="1" applyAlignment="1">
      <alignment vertical="top" wrapText="1"/>
    </xf>
    <xf numFmtId="0" fontId="38" fillId="0" borderId="6" xfId="0" applyFont="1" applyFill="1" applyBorder="1" applyAlignment="1">
      <alignment horizontal="center" vertical="top" wrapText="1"/>
    </xf>
    <xf numFmtId="0" fontId="45" fillId="0" borderId="3" xfId="0" applyFont="1" applyBorder="1" applyAlignment="1">
      <alignment vertical="top" wrapText="1"/>
    </xf>
    <xf numFmtId="0" fontId="45" fillId="0" borderId="1" xfId="2" applyFont="1" applyFill="1" applyBorder="1" applyAlignment="1">
      <alignment vertical="top" wrapText="1"/>
    </xf>
    <xf numFmtId="0" fontId="38" fillId="0" borderId="6" xfId="2" applyFont="1" applyFill="1" applyBorder="1" applyAlignment="1">
      <alignment horizontal="center" vertical="top" wrapText="1"/>
    </xf>
    <xf numFmtId="0" fontId="38" fillId="0" borderId="1" xfId="3" applyFont="1" applyFill="1" applyBorder="1" applyAlignment="1">
      <alignment vertical="top" wrapText="1"/>
    </xf>
    <xf numFmtId="0" fontId="38" fillId="0" borderId="1" xfId="3" applyFont="1" applyFill="1" applyBorder="1" applyAlignment="1">
      <alignment horizontal="left" vertical="top" wrapText="1"/>
    </xf>
    <xf numFmtId="0" fontId="38" fillId="0" borderId="6" xfId="2" quotePrefix="1" applyFont="1" applyFill="1" applyBorder="1" applyAlignment="1">
      <alignment horizontal="center" vertical="top" wrapText="1"/>
    </xf>
    <xf numFmtId="0" fontId="38" fillId="0" borderId="9" xfId="0" applyFont="1" applyBorder="1" applyAlignment="1">
      <alignment horizontal="center" vertical="top" wrapText="1"/>
    </xf>
    <xf numFmtId="0" fontId="38" fillId="0" borderId="1" xfId="0" quotePrefix="1" applyFont="1" applyBorder="1" applyAlignment="1">
      <alignment horizontal="left" vertical="top" wrapText="1"/>
    </xf>
    <xf numFmtId="0" fontId="38" fillId="0" borderId="1" xfId="0" applyNumberFormat="1" applyFont="1" applyFill="1" applyBorder="1" applyAlignment="1">
      <alignment horizontal="left" vertical="top" wrapText="1"/>
    </xf>
    <xf numFmtId="0" fontId="38" fillId="0" borderId="9" xfId="0" applyFont="1" applyFill="1" applyBorder="1" applyAlignment="1">
      <alignment horizontal="center" vertical="top" wrapText="1"/>
    </xf>
    <xf numFmtId="0" fontId="45" fillId="0" borderId="1" xfId="0" applyFont="1" applyBorder="1" applyAlignment="1">
      <alignment horizontal="center" vertical="top" wrapText="1"/>
    </xf>
    <xf numFmtId="0" fontId="45" fillId="0" borderId="1" xfId="0" applyFont="1" applyBorder="1" applyAlignment="1">
      <alignment horizontal="justify" vertical="top" wrapText="1"/>
    </xf>
    <xf numFmtId="0" fontId="45" fillId="0" borderId="2" xfId="0" applyFont="1" applyBorder="1" applyAlignment="1">
      <alignment horizontal="center" vertical="top" wrapText="1"/>
    </xf>
    <xf numFmtId="0" fontId="10" fillId="0" borderId="1" xfId="0" applyFont="1" applyBorder="1" applyAlignment="1">
      <alignment vertical="top" wrapText="1"/>
    </xf>
    <xf numFmtId="0" fontId="45" fillId="0" borderId="0" xfId="0" applyFont="1" applyFill="1" applyAlignment="1">
      <alignment vertical="top" wrapText="1"/>
    </xf>
    <xf numFmtId="0" fontId="38" fillId="0" borderId="2" xfId="0" applyFont="1" applyFill="1" applyBorder="1" applyAlignment="1">
      <alignment vertical="top" wrapText="1"/>
    </xf>
    <xf numFmtId="0" fontId="45" fillId="0" borderId="1" xfId="0" applyFont="1" applyFill="1" applyBorder="1" applyAlignment="1">
      <alignment horizontal="justify" vertical="top" wrapText="1"/>
    </xf>
    <xf numFmtId="0" fontId="38" fillId="0" borderId="6" xfId="0" quotePrefix="1" applyFont="1" applyFill="1" applyBorder="1" applyAlignment="1">
      <alignment horizontal="center" vertical="top" wrapText="1"/>
    </xf>
    <xf numFmtId="0" fontId="45" fillId="0" borderId="2" xfId="0" applyFont="1" applyFill="1" applyBorder="1" applyAlignment="1">
      <alignment horizontal="center" vertical="top" wrapText="1"/>
    </xf>
    <xf numFmtId="0" fontId="49" fillId="0" borderId="1" xfId="0" applyFont="1" applyFill="1" applyBorder="1" applyAlignment="1">
      <alignment vertical="top" wrapText="1"/>
    </xf>
    <xf numFmtId="0" fontId="34" fillId="0" borderId="6" xfId="0" applyFont="1" applyFill="1" applyBorder="1" applyAlignment="1">
      <alignment horizontal="center" vertical="top" wrapText="1"/>
    </xf>
    <xf numFmtId="0" fontId="49" fillId="0" borderId="1" xfId="0" applyFont="1" applyFill="1" applyBorder="1" applyAlignment="1">
      <alignment horizontal="justify" vertical="top" wrapText="1"/>
    </xf>
    <xf numFmtId="0" fontId="0" fillId="0" borderId="3" xfId="0" applyFont="1" applyFill="1" applyBorder="1" applyAlignment="1">
      <alignment vertical="top" wrapText="1"/>
    </xf>
    <xf numFmtId="0" fontId="34" fillId="0" borderId="1" xfId="0" quotePrefix="1" applyFont="1" applyBorder="1" applyAlignment="1">
      <alignment horizontal="left" vertical="top" wrapText="1"/>
    </xf>
    <xf numFmtId="0" fontId="34" fillId="0" borderId="1" xfId="0" applyFont="1" applyBorder="1" applyAlignment="1">
      <alignment horizontal="left" vertical="top" wrapText="1"/>
    </xf>
    <xf numFmtId="0" fontId="34" fillId="0" borderId="1" xfId="0" quotePrefix="1" applyFont="1" applyFill="1" applyBorder="1" applyAlignment="1">
      <alignment horizontal="left" vertical="top" wrapText="1"/>
    </xf>
    <xf numFmtId="0" fontId="34" fillId="0" borderId="1" xfId="0" applyFont="1" applyFill="1" applyBorder="1" applyAlignment="1">
      <alignment horizontal="left" vertical="top" wrapText="1"/>
    </xf>
    <xf numFmtId="0" fontId="34" fillId="0" borderId="1" xfId="0" applyFont="1" applyFill="1" applyBorder="1" applyAlignment="1">
      <alignment horizontal="center" vertical="top" wrapText="1"/>
    </xf>
    <xf numFmtId="0" fontId="34" fillId="0" borderId="1" xfId="0" quotePrefix="1" applyFont="1" applyFill="1" applyBorder="1" applyAlignment="1">
      <alignment horizontal="left" vertical="top" wrapText="1"/>
    </xf>
    <xf numFmtId="0" fontId="34" fillId="0" borderId="1" xfId="0" applyFont="1" applyFill="1" applyBorder="1" applyAlignment="1">
      <alignment horizontal="left" vertical="top" wrapText="1"/>
    </xf>
    <xf numFmtId="0" fontId="34" fillId="0" borderId="6" xfId="0" applyFont="1" applyFill="1" applyBorder="1" applyAlignment="1">
      <alignment horizontal="left" vertical="top" wrapText="1"/>
    </xf>
    <xf numFmtId="0" fontId="35" fillId="0" borderId="1" xfId="0" applyFont="1" applyFill="1" applyBorder="1" applyAlignment="1">
      <alignment horizontal="center" vertical="top" wrapText="1"/>
    </xf>
    <xf numFmtId="0" fontId="34" fillId="0" borderId="10" xfId="0" applyFont="1" applyFill="1" applyBorder="1" applyAlignment="1">
      <alignment horizontal="center" vertical="top" wrapText="1"/>
    </xf>
    <xf numFmtId="0" fontId="35" fillId="0" borderId="2" xfId="0" applyFont="1" applyFill="1" applyBorder="1" applyAlignment="1">
      <alignment horizontal="center" vertical="top" wrapText="1"/>
    </xf>
    <xf numFmtId="15" fontId="34" fillId="0" borderId="1" xfId="2" quotePrefix="1" applyNumberFormat="1" applyFont="1" applyFill="1" applyBorder="1" applyAlignment="1">
      <alignment horizontal="left" vertical="top" wrapText="1"/>
    </xf>
    <xf numFmtId="15" fontId="34" fillId="0" borderId="1" xfId="2" quotePrefix="1" applyNumberFormat="1" applyFont="1" applyFill="1" applyBorder="1" applyAlignment="1">
      <alignment horizontal="center" vertical="top" wrapText="1"/>
    </xf>
    <xf numFmtId="0" fontId="50" fillId="0" borderId="0" xfId="0" applyFont="1" applyBorder="1" applyAlignment="1">
      <alignment horizontal="left" vertical="top" wrapText="1"/>
    </xf>
    <xf numFmtId="0" fontId="50" fillId="0" borderId="26" xfId="0" applyFont="1" applyBorder="1" applyAlignment="1">
      <alignment horizontal="left" vertical="top" wrapText="1"/>
    </xf>
    <xf numFmtId="0" fontId="50" fillId="0" borderId="1" xfId="0" applyFont="1" applyBorder="1" applyAlignment="1">
      <alignment horizontal="left" vertical="top" wrapText="1"/>
    </xf>
    <xf numFmtId="0" fontId="34" fillId="0" borderId="1" xfId="0" applyFont="1" applyFill="1" applyBorder="1" applyAlignment="1">
      <alignment horizontal="left" vertical="top" wrapText="1"/>
    </xf>
    <xf numFmtId="0" fontId="34" fillId="0" borderId="1" xfId="0" applyFont="1" applyFill="1" applyBorder="1" applyAlignment="1">
      <alignment horizontal="left" vertical="top" wrapText="1"/>
    </xf>
    <xf numFmtId="0" fontId="34" fillId="0" borderId="1" xfId="0" applyFont="1" applyFill="1" applyBorder="1" applyAlignment="1">
      <alignment horizontal="center" vertical="top" wrapText="1"/>
    </xf>
    <xf numFmtId="0" fontId="34" fillId="0" borderId="1" xfId="0" quotePrefix="1" applyFont="1" applyFill="1" applyBorder="1" applyAlignment="1">
      <alignment horizontal="left" vertical="top" wrapText="1"/>
    </xf>
    <xf numFmtId="15" fontId="34" fillId="0" borderId="6" xfId="2" quotePrefix="1" applyNumberFormat="1" applyFont="1" applyFill="1" applyBorder="1" applyAlignment="1">
      <alignment horizontal="center" vertical="top" wrapText="1"/>
    </xf>
    <xf numFmtId="17" fontId="34" fillId="0" borderId="1" xfId="2" applyNumberFormat="1" applyFont="1" applyFill="1" applyBorder="1" applyAlignment="1">
      <alignment horizontal="center" vertical="top" wrapText="1"/>
    </xf>
    <xf numFmtId="0" fontId="34" fillId="0" borderId="1" xfId="2" quotePrefix="1" applyFont="1" applyFill="1" applyBorder="1" applyAlignment="1">
      <alignment horizontal="left" vertical="top" wrapText="1"/>
    </xf>
    <xf numFmtId="0" fontId="34" fillId="0" borderId="1" xfId="2" quotePrefix="1" applyFont="1" applyFill="1" applyBorder="1" applyAlignment="1">
      <alignment vertical="top" wrapText="1"/>
    </xf>
    <xf numFmtId="0" fontId="0" fillId="0" borderId="1" xfId="0" applyFont="1" applyBorder="1" applyAlignment="1">
      <alignment vertical="top" wrapText="1"/>
    </xf>
    <xf numFmtId="0" fontId="0" fillId="0" borderId="1" xfId="0" applyFill="1" applyBorder="1" applyAlignment="1">
      <alignment vertical="top" wrapText="1"/>
    </xf>
    <xf numFmtId="0" fontId="0" fillId="0" borderId="23" xfId="0" applyBorder="1"/>
    <xf numFmtId="0" fontId="0" fillId="0" borderId="24" xfId="0" applyNumberFormat="1" applyBorder="1"/>
    <xf numFmtId="0" fontId="0" fillId="0" borderId="18" xfId="0" applyBorder="1"/>
    <xf numFmtId="0" fontId="0" fillId="0" borderId="23" xfId="0" applyNumberFormat="1" applyBorder="1"/>
    <xf numFmtId="0" fontId="0" fillId="0" borderId="25" xfId="0" applyNumberFormat="1" applyBorder="1"/>
    <xf numFmtId="0" fontId="34" fillId="0" borderId="1" xfId="0" applyFont="1" applyFill="1" applyBorder="1" applyAlignment="1">
      <alignment horizontal="center" vertical="top" wrapText="1"/>
    </xf>
    <xf numFmtId="0" fontId="34" fillId="0" borderId="1" xfId="0" quotePrefix="1" applyFont="1" applyFill="1" applyBorder="1" applyAlignment="1">
      <alignment horizontal="left" vertical="top" wrapText="1"/>
    </xf>
    <xf numFmtId="0" fontId="0" fillId="0" borderId="11" xfId="0" applyFill="1" applyBorder="1" applyAlignment="1"/>
    <xf numFmtId="0" fontId="0" fillId="0" borderId="11" xfId="0" applyFill="1" applyBorder="1" applyAlignment="1">
      <alignment wrapText="1"/>
    </xf>
    <xf numFmtId="14" fontId="0" fillId="0" borderId="11" xfId="0" applyNumberFormat="1" applyFill="1" applyBorder="1" applyAlignment="1"/>
    <xf numFmtId="0" fontId="0" fillId="0" borderId="12" xfId="0" applyFill="1" applyBorder="1" applyAlignment="1"/>
    <xf numFmtId="0" fontId="0" fillId="0" borderId="12" xfId="0" applyFill="1" applyBorder="1" applyAlignment="1">
      <alignment wrapText="1"/>
    </xf>
    <xf numFmtId="14" fontId="0" fillId="0" borderId="12" xfId="0" applyNumberFormat="1" applyFill="1" applyBorder="1" applyAlignment="1"/>
    <xf numFmtId="0" fontId="51" fillId="0" borderId="13" xfId="0" applyFont="1" applyFill="1" applyBorder="1" applyAlignment="1">
      <alignment horizontal="center"/>
    </xf>
    <xf numFmtId="0" fontId="0" fillId="0"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0" fillId="0" borderId="27" xfId="0" applyBorder="1"/>
    <xf numFmtId="0" fontId="44" fillId="0" borderId="28" xfId="0" applyFont="1" applyBorder="1"/>
    <xf numFmtId="0" fontId="34" fillId="0" borderId="2" xfId="0" applyFont="1" applyFill="1" applyBorder="1" applyAlignment="1">
      <alignment horizontal="center" vertical="center"/>
    </xf>
    <xf numFmtId="0" fontId="34" fillId="0" borderId="4" xfId="0" applyFont="1" applyFill="1" applyBorder="1" applyAlignment="1">
      <alignment horizontal="center" vertical="center"/>
    </xf>
    <xf numFmtId="0" fontId="34" fillId="0" borderId="3" xfId="0" applyFont="1" applyFill="1" applyBorder="1" applyAlignment="1">
      <alignment horizontal="center" vertical="center"/>
    </xf>
    <xf numFmtId="0" fontId="34" fillId="0" borderId="2" xfId="0" applyFont="1" applyFill="1" applyBorder="1" applyAlignment="1">
      <alignment horizontal="left" vertical="top"/>
    </xf>
    <xf numFmtId="0" fontId="34" fillId="0" borderId="4" xfId="0" applyFont="1" applyFill="1" applyBorder="1" applyAlignment="1">
      <alignment horizontal="left" vertical="top"/>
    </xf>
    <xf numFmtId="0" fontId="34" fillId="0" borderId="3" xfId="0" applyFont="1" applyFill="1" applyBorder="1" applyAlignment="1">
      <alignment horizontal="left" vertical="top"/>
    </xf>
    <xf numFmtId="0" fontId="34" fillId="0" borderId="2" xfId="0" applyFont="1" applyFill="1" applyBorder="1" applyAlignment="1">
      <alignment horizontal="center" vertical="top"/>
    </xf>
    <xf numFmtId="0" fontId="34" fillId="0" borderId="4" xfId="0" applyFont="1" applyFill="1" applyBorder="1" applyAlignment="1">
      <alignment horizontal="center" vertical="top"/>
    </xf>
    <xf numFmtId="0" fontId="34" fillId="0" borderId="3" xfId="0" applyFont="1" applyFill="1" applyBorder="1" applyAlignment="1">
      <alignment horizontal="center" vertical="top"/>
    </xf>
    <xf numFmtId="0" fontId="48" fillId="0" borderId="9" xfId="0" applyFont="1" applyFill="1" applyBorder="1" applyAlignment="1">
      <alignment horizontal="center" vertical="top"/>
    </xf>
    <xf numFmtId="0" fontId="48" fillId="0" borderId="7" xfId="0" applyFont="1" applyFill="1" applyBorder="1" applyAlignment="1">
      <alignment horizontal="center" vertical="top"/>
    </xf>
    <xf numFmtId="0" fontId="48" fillId="0" borderId="6" xfId="0" applyFont="1" applyFill="1" applyBorder="1" applyAlignment="1">
      <alignment horizontal="center" vertical="top"/>
    </xf>
    <xf numFmtId="0" fontId="43" fillId="0" borderId="0" xfId="0" applyFont="1" applyFill="1" applyBorder="1" applyAlignment="1">
      <alignment horizontal="center" vertical="center"/>
    </xf>
    <xf numFmtId="0" fontId="34" fillId="0" borderId="2" xfId="0" applyFont="1" applyBorder="1" applyAlignment="1">
      <alignment horizontal="center" vertical="center"/>
    </xf>
    <xf numFmtId="0" fontId="34" fillId="0" borderId="4" xfId="0" applyFont="1" applyBorder="1" applyAlignment="1">
      <alignment horizontal="center" vertical="center"/>
    </xf>
    <xf numFmtId="0" fontId="34" fillId="0" borderId="3" xfId="0" applyFont="1" applyBorder="1" applyAlignment="1">
      <alignment horizontal="center" vertical="center"/>
    </xf>
    <xf numFmtId="0" fontId="43" fillId="0" borderId="0" xfId="0" applyFont="1" applyBorder="1" applyAlignment="1">
      <alignment horizontal="center" vertical="center"/>
    </xf>
    <xf numFmtId="0" fontId="34" fillId="0" borderId="8" xfId="0" applyFont="1" applyFill="1" applyBorder="1" applyAlignment="1">
      <alignment horizontal="left" vertical="top"/>
    </xf>
    <xf numFmtId="0" fontId="34" fillId="0" borderId="14" xfId="0" applyFont="1" applyFill="1" applyBorder="1" applyAlignment="1">
      <alignment horizontal="left" vertical="top"/>
    </xf>
    <xf numFmtId="0" fontId="34" fillId="0" borderId="15" xfId="0" applyFont="1" applyFill="1" applyBorder="1" applyAlignment="1">
      <alignment horizontal="left" vertical="top"/>
    </xf>
    <xf numFmtId="0" fontId="52" fillId="0" borderId="0" xfId="0" applyFont="1" applyAlignment="1">
      <alignment horizontal="center" vertical="top"/>
    </xf>
    <xf numFmtId="0" fontId="36" fillId="0" borderId="2" xfId="0" applyFont="1" applyBorder="1" applyAlignment="1">
      <alignment horizontal="center" vertical="top"/>
    </xf>
    <xf numFmtId="0" fontId="36" fillId="0" borderId="4" xfId="0" applyFont="1" applyBorder="1" applyAlignment="1">
      <alignment horizontal="center" vertical="top"/>
    </xf>
    <xf numFmtId="0" fontId="36" fillId="0" borderId="3" xfId="0" applyFont="1" applyBorder="1" applyAlignment="1">
      <alignment horizontal="center" vertical="top"/>
    </xf>
    <xf numFmtId="0" fontId="36" fillId="0" borderId="2" xfId="0" applyFont="1" applyBorder="1" applyAlignment="1">
      <alignment horizontal="center" vertical="center"/>
    </xf>
    <xf numFmtId="0" fontId="36" fillId="0" borderId="3" xfId="0" applyFont="1" applyBorder="1" applyAlignment="1">
      <alignment horizontal="center" vertical="center"/>
    </xf>
    <xf numFmtId="0" fontId="36" fillId="0" borderId="2" xfId="0" applyFont="1" applyBorder="1" applyAlignment="1">
      <alignment horizontal="left" vertical="top"/>
    </xf>
    <xf numFmtId="0" fontId="36" fillId="0" borderId="4" xfId="0" applyFont="1" applyBorder="1" applyAlignment="1">
      <alignment horizontal="left" vertical="top"/>
    </xf>
    <xf numFmtId="0" fontId="36" fillId="0" borderId="3" xfId="0" applyFont="1" applyBorder="1" applyAlignment="1">
      <alignment horizontal="left" vertical="top"/>
    </xf>
    <xf numFmtId="0" fontId="36" fillId="0" borderId="4" xfId="0" applyFont="1" applyBorder="1" applyAlignment="1">
      <alignment horizontal="center" vertical="center"/>
    </xf>
    <xf numFmtId="0" fontId="37" fillId="0" borderId="1" xfId="0" applyFont="1" applyFill="1" applyBorder="1" applyAlignment="1">
      <alignment horizontal="center" vertical="top"/>
    </xf>
    <xf numFmtId="0" fontId="34" fillId="0" borderId="2" xfId="2" applyFont="1" applyFill="1" applyBorder="1" applyAlignment="1">
      <alignment horizontal="center" vertical="top" wrapText="1"/>
    </xf>
    <xf numFmtId="0" fontId="34" fillId="0" borderId="3" xfId="2" applyFont="1" applyFill="1" applyBorder="1" applyAlignment="1">
      <alignment horizontal="center" vertical="top" wrapText="1"/>
    </xf>
    <xf numFmtId="0" fontId="34" fillId="0" borderId="4" xfId="2" applyFont="1" applyFill="1" applyBorder="1" applyAlignment="1">
      <alignment horizontal="center" vertical="top" wrapText="1"/>
    </xf>
    <xf numFmtId="0" fontId="53" fillId="6" borderId="1" xfId="0" applyFont="1" applyFill="1" applyBorder="1" applyAlignment="1">
      <alignment horizontal="center" vertical="center"/>
    </xf>
    <xf numFmtId="0" fontId="34" fillId="0" borderId="4" xfId="0" applyFont="1" applyFill="1" applyBorder="1" applyAlignment="1">
      <alignment horizontal="left" vertical="top" wrapText="1"/>
    </xf>
    <xf numFmtId="0" fontId="34" fillId="0" borderId="3" xfId="0" applyFont="1" applyFill="1" applyBorder="1" applyAlignment="1">
      <alignment horizontal="left" vertical="top" wrapText="1"/>
    </xf>
    <xf numFmtId="0" fontId="34" fillId="0" borderId="2" xfId="0" applyFont="1" applyFill="1" applyBorder="1" applyAlignment="1">
      <alignment horizontal="left" vertical="top" wrapText="1"/>
    </xf>
    <xf numFmtId="0" fontId="1" fillId="0" borderId="2" xfId="2" applyFont="1" applyFill="1" applyBorder="1" applyAlignment="1">
      <alignment horizontal="center" vertical="top" wrapText="1"/>
    </xf>
    <xf numFmtId="0" fontId="1" fillId="0" borderId="3" xfId="2" applyFont="1" applyFill="1" applyBorder="1" applyAlignment="1">
      <alignment horizontal="center" vertical="top" wrapText="1"/>
    </xf>
    <xf numFmtId="0" fontId="34" fillId="0" borderId="2" xfId="0" applyFont="1" applyFill="1" applyBorder="1" applyAlignment="1">
      <alignment horizontal="center"/>
    </xf>
    <xf numFmtId="0" fontId="34" fillId="0" borderId="3" xfId="0" applyFont="1" applyFill="1" applyBorder="1" applyAlignment="1">
      <alignment horizontal="center"/>
    </xf>
    <xf numFmtId="0" fontId="1" fillId="0" borderId="4" xfId="2" applyFont="1" applyFill="1" applyBorder="1" applyAlignment="1">
      <alignment horizontal="center" vertical="top" wrapText="1"/>
    </xf>
    <xf numFmtId="0" fontId="48" fillId="6" borderId="2" xfId="0" applyFont="1" applyFill="1" applyBorder="1" applyAlignment="1">
      <alignment horizontal="center" vertical="center"/>
    </xf>
    <xf numFmtId="0" fontId="48" fillId="6" borderId="3" xfId="0" applyFont="1" applyFill="1" applyBorder="1" applyAlignment="1">
      <alignment horizontal="center" vertical="center"/>
    </xf>
    <xf numFmtId="0" fontId="48" fillId="6" borderId="2" xfId="0" applyFont="1" applyFill="1" applyBorder="1" applyAlignment="1">
      <alignment horizontal="center" vertical="center" wrapText="1"/>
    </xf>
    <xf numFmtId="0" fontId="48" fillId="6" borderId="3" xfId="0" applyFont="1" applyFill="1" applyBorder="1" applyAlignment="1">
      <alignment horizontal="center" vertical="center" wrapText="1"/>
    </xf>
    <xf numFmtId="0" fontId="54" fillId="0" borderId="0" xfId="0" applyFont="1" applyAlignment="1">
      <alignment horizontal="center" vertical="top"/>
    </xf>
    <xf numFmtId="0" fontId="34" fillId="0" borderId="1" xfId="0" applyFont="1" applyFill="1" applyBorder="1" applyAlignment="1">
      <alignment horizontal="center" vertical="top" wrapText="1"/>
    </xf>
    <xf numFmtId="0" fontId="48" fillId="6" borderId="1" xfId="0" applyFont="1" applyFill="1" applyBorder="1" applyAlignment="1">
      <alignment horizontal="center" vertical="center"/>
    </xf>
    <xf numFmtId="0" fontId="48" fillId="6" borderId="1" xfId="0" applyFont="1" applyFill="1" applyBorder="1" applyAlignment="1">
      <alignment horizontal="center" vertical="center" wrapText="1"/>
    </xf>
    <xf numFmtId="0" fontId="34" fillId="0" borderId="1" xfId="0" quotePrefix="1" applyFont="1" applyFill="1" applyBorder="1" applyAlignment="1">
      <alignment horizontal="left" vertical="top" wrapText="1"/>
    </xf>
    <xf numFmtId="0" fontId="34" fillId="0" borderId="1" xfId="0" applyFont="1" applyFill="1" applyBorder="1" applyAlignment="1">
      <alignment horizontal="left" vertical="top" wrapText="1"/>
    </xf>
    <xf numFmtId="0" fontId="1" fillId="0" borderId="1" xfId="2" applyFont="1" applyFill="1" applyBorder="1" applyAlignment="1">
      <alignment horizontal="center" vertical="top" wrapText="1"/>
    </xf>
    <xf numFmtId="0" fontId="34" fillId="0" borderId="1" xfId="2" applyFont="1" applyFill="1" applyBorder="1" applyAlignment="1">
      <alignment horizontal="center" vertical="top" wrapText="1"/>
    </xf>
    <xf numFmtId="0" fontId="37" fillId="0" borderId="1" xfId="0" applyFont="1" applyBorder="1" applyAlignment="1">
      <alignment horizontal="center"/>
    </xf>
    <xf numFmtId="0" fontId="37" fillId="0" borderId="1" xfId="0" applyFont="1" applyBorder="1" applyAlignment="1">
      <alignment horizontal="center" vertical="center"/>
    </xf>
    <xf numFmtId="0" fontId="37" fillId="0" borderId="9" xfId="0" applyFont="1" applyBorder="1" applyAlignment="1">
      <alignment horizontal="center"/>
    </xf>
    <xf numFmtId="0" fontId="37" fillId="0" borderId="6" xfId="0" applyFont="1" applyBorder="1" applyAlignment="1">
      <alignment horizontal="center"/>
    </xf>
    <xf numFmtId="0" fontId="37" fillId="0" borderId="0" xfId="0" applyFont="1" applyAlignment="1">
      <alignment horizontal="center"/>
    </xf>
    <xf numFmtId="1" fontId="38" fillId="0" borderId="1" xfId="0" applyNumberFormat="1" applyFont="1" applyFill="1" applyBorder="1" applyAlignment="1">
      <alignment vertical="top"/>
    </xf>
  </cellXfs>
  <cellStyles count="4">
    <cellStyle name="Comma" xfId="1" builtinId="3"/>
    <cellStyle name="Normal" xfId="0" builtinId="0"/>
    <cellStyle name="Normal 2" xfId="2" xr:uid="{4A056927-729F-41F4-9C9A-37DD635BCBA6}"/>
    <cellStyle name="Normal 3" xfId="3" xr:uid="{E2891B41-BBB2-4EC2-8BB1-A0F2643C4D2E}"/>
  </cellStyles>
  <dxfs count="69">
    <dxf>
      <font>
        <b val="0"/>
      </font>
    </dxf>
    <dxf>
      <font>
        <sz val="14"/>
      </font>
    </dxf>
    <dxf>
      <font>
        <sz val="14"/>
      </font>
    </dxf>
    <dxf>
      <font>
        <sz val="14"/>
      </font>
    </dxf>
    <dxf>
      <font>
        <sz val="14"/>
      </font>
    </dxf>
    <dxf>
      <font>
        <sz val="14"/>
      </font>
    </dxf>
    <dxf>
      <alignment horizontal="center"/>
    </dxf>
    <dxf>
      <alignment horizontal="center"/>
    </dxf>
    <dxf>
      <font>
        <b/>
      </font>
    </dxf>
    <dxf>
      <font>
        <b/>
      </font>
    </dxf>
    <dxf>
      <alignment vertical="center"/>
    </dxf>
    <dxf>
      <alignment vertical="center"/>
    </dxf>
    <dxf>
      <font>
        <b/>
      </font>
    </dxf>
    <dxf>
      <font>
        <b/>
      </font>
    </dxf>
    <dxf>
      <alignment horizontal="center"/>
    </dxf>
    <dxf>
      <alignment horizontal="center"/>
    </dxf>
    <dxf>
      <font>
        <b/>
      </font>
    </dxf>
    <dxf>
      <font>
        <b/>
      </font>
    </dxf>
    <dxf>
      <font>
        <b/>
      </font>
    </dxf>
    <dxf>
      <font>
        <b/>
      </font>
    </dxf>
    <dxf>
      <font>
        <b/>
      </font>
    </dxf>
    <dxf>
      <alignment horizontal="center"/>
    </dxf>
    <dxf>
      <alignment horizontal="center"/>
    </dxf>
    <dxf>
      <alignment horizontal="cent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alignment horizontal="center"/>
    </dxf>
    <dxf>
      <alignment horizontal="center"/>
    </dxf>
    <dxf>
      <alignment horizontal="center"/>
    </dxf>
    <dxf>
      <font>
        <b/>
      </font>
    </dxf>
    <dxf>
      <font>
        <b/>
      </font>
    </dxf>
    <dxf>
      <font>
        <b/>
      </font>
    </dxf>
    <dxf>
      <alignment vertical="center"/>
    </dxf>
    <dxf>
      <alignment vertical="center"/>
    </dxf>
    <dxf>
      <alignment vertical="center"/>
    </dxf>
    <dxf>
      <font>
        <b/>
      </font>
    </dxf>
    <dxf>
      <font>
        <b/>
      </font>
    </dxf>
    <dxf>
      <alignment horizontal="center"/>
    </dxf>
    <dxf>
      <alignment horizontal="center"/>
    </dxf>
    <dxf>
      <font>
        <b/>
      </font>
    </dxf>
    <dxf>
      <font>
        <b/>
      </font>
    </dxf>
    <dxf>
      <font>
        <b/>
      </font>
    </dxf>
    <dxf>
      <font>
        <b/>
      </font>
    </dxf>
    <dxf>
      <font>
        <b/>
      </font>
    </dxf>
    <dxf>
      <alignment horizontal="center"/>
    </dxf>
    <dxf>
      <alignment horizontal="center"/>
    </dxf>
    <dxf>
      <alignment horizontal="center"/>
    </dxf>
    <dxf>
      <fill>
        <patternFill patternType="none">
          <bgColor indexed="65"/>
        </patternFill>
      </fill>
    </dxf>
    <dxf>
      <alignment horizontal="center"/>
    </dxf>
    <dxf>
      <alignment horizontal="center"/>
    </dxf>
    <dxf>
      <font>
        <b/>
      </font>
    </dxf>
    <dxf>
      <font>
        <b/>
      </font>
    </dxf>
    <dxf>
      <alignment horizontal="center"/>
    </dxf>
    <dxf>
      <alignment horizontal="center"/>
    </dxf>
    <dxf>
      <alignment horizontal="center"/>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Persentase obat ikan terdaftar berdasarkan jenis sediaan </a:t>
            </a:r>
          </a:p>
        </c:rich>
      </c:tx>
      <c:layout>
        <c:manualLayout>
          <c:xMode val="edge"/>
          <c:yMode val="edge"/>
          <c:x val="9.7657379366040784E-2"/>
          <c:y val="4.6296286134964837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5.1343761237764669E-3"/>
          <c:y val="0.25926363371245259"/>
          <c:w val="0.8672986126875285"/>
          <c:h val="0.57293270632837556"/>
        </c:manualLayout>
      </c:layout>
      <c:pie3DChart>
        <c:varyColors val="1"/>
        <c:ser>
          <c:idx val="0"/>
          <c:order val="0"/>
          <c:tx>
            <c:strRef>
              <c:f>'Pers;Jlh sediaan'!$E$15</c:f>
              <c:strCache>
                <c:ptCount val="1"/>
                <c:pt idx="0">
                  <c:v>Persentase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0-19A6-4E54-BC18-59E89B5C27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A6-4E54-BC18-59E89B5C27D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19A6-4E54-BC18-59E89B5C27D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A6-4E54-BC18-59E89B5C27D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19A6-4E54-BC18-59E89B5C27D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A6-4E54-BC18-59E89B5C27DD}"/>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'Pers;Jlh sediaan'!$D$16:$D$21</c:f>
              <c:strCache>
                <c:ptCount val="6"/>
                <c:pt idx="0">
                  <c:v>Premiks</c:v>
                </c:pt>
                <c:pt idx="1">
                  <c:v>Farmasetik</c:v>
                </c:pt>
                <c:pt idx="2">
                  <c:v>Probiotik</c:v>
                </c:pt>
                <c:pt idx="3">
                  <c:v>Biologik 
(Kit diagnostik)</c:v>
                </c:pt>
                <c:pt idx="4">
                  <c:v>Biologik 
(Vaksin)</c:v>
                </c:pt>
                <c:pt idx="5">
                  <c:v>Obat Alami/Herbal</c:v>
                </c:pt>
              </c:strCache>
            </c:strRef>
          </c:cat>
          <c:val>
            <c:numRef>
              <c:f>'Pers;Jlh sediaan'!$E$16:$E$21</c:f>
              <c:numCache>
                <c:formatCode>General</c:formatCode>
                <c:ptCount val="6"/>
                <c:pt idx="0">
                  <c:v>64.95</c:v>
                </c:pt>
                <c:pt idx="1">
                  <c:v>12.24</c:v>
                </c:pt>
                <c:pt idx="2">
                  <c:v>12.63</c:v>
                </c:pt>
                <c:pt idx="3">
                  <c:v>4.7699999999999996</c:v>
                </c:pt>
                <c:pt idx="4">
                  <c:v>2.4500000000000002</c:v>
                </c:pt>
                <c:pt idx="5">
                  <c:v>2.96</c:v>
                </c:pt>
              </c:numCache>
            </c:numRef>
          </c:val>
          <c:extLst>
            <c:ext xmlns:c16="http://schemas.microsoft.com/office/drawing/2014/chart" uri="{C3380CC4-5D6E-409C-BE32-E72D297353CC}">
              <c16:uniqueId val="{00000006-19A6-4E54-BC18-59E89B5C27DD}"/>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200065998678668"/>
          <c:y val="0.11143249513078528"/>
          <c:w val="0.17964652101849585"/>
          <c:h val="0.87431650025693064"/>
        </c:manualLayout>
      </c:layout>
      <c:overlay val="0"/>
      <c:spPr>
        <a:noFill/>
        <a:ln w="25400">
          <a:noFill/>
        </a:ln>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n-US"/>
              <a:t>Asal Obat dan Jumlahnya</a:t>
            </a:r>
          </a:p>
        </c:rich>
      </c:tx>
      <c:layout>
        <c:manualLayout>
          <c:xMode val="edge"/>
          <c:yMode val="edge"/>
          <c:x val="0.27167315985293072"/>
          <c:y val="6.4814814814814811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2.6388888888888889E-2"/>
          <c:y val="0.18125874890638671"/>
          <c:w val="0.90138888888888891"/>
          <c:h val="0.65679279673374158"/>
        </c:manualLayout>
      </c:layout>
      <c:pie3DChart>
        <c:varyColors val="1"/>
        <c:ser>
          <c:idx val="0"/>
          <c:order val="0"/>
          <c:explosion val="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0-7AF4-4A83-9E0F-A3724C6E9F1C}"/>
              </c:ext>
            </c:extLst>
          </c:dPt>
          <c:dPt>
            <c:idx val="1"/>
            <c:bubble3D val="0"/>
            <c:explosion val="11"/>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F4-4A83-9E0F-A3724C6E9F1C}"/>
              </c:ext>
            </c:extLst>
          </c:dPt>
          <c:dLbls>
            <c:dLbl>
              <c:idx val="0"/>
              <c:layout>
                <c:manualLayout>
                  <c:x val="-0.2302823709536308"/>
                  <c:y val="0.12580909157188686"/>
                </c:manualLayout>
              </c:layout>
              <c:tx>
                <c:rich>
                  <a:bodyPr/>
                  <a:lstStyle/>
                  <a:p>
                    <a:pPr>
                      <a:defRPr sz="1500" b="1" i="0" u="none" strike="noStrike" baseline="0">
                        <a:solidFill>
                          <a:srgbClr val="000000"/>
                        </a:solidFill>
                        <a:latin typeface="Arial"/>
                        <a:ea typeface="Arial"/>
                        <a:cs typeface="Arial"/>
                      </a:defRPr>
                    </a:pPr>
                    <a:r>
                      <a:rPr lang="en-US"/>
                      <a:t>Obat Dalam Negeri (45,61%)
</a:t>
                    </a:r>
                  </a:p>
                </c:rich>
              </c:tx>
              <c:spPr>
                <a:noFill/>
                <a:ln w="25400">
                  <a:noFill/>
                </a:ln>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AF4-4A83-9E0F-A3724C6E9F1C}"/>
                </c:ext>
              </c:extLst>
            </c:dLbl>
            <c:dLbl>
              <c:idx val="1"/>
              <c:layout>
                <c:manualLayout>
                  <c:x val="0.23114588801399821"/>
                  <c:y val="-9.6884295713035876E-2"/>
                </c:manualLayout>
              </c:layout>
              <c:tx>
                <c:rich>
                  <a:bodyPr/>
                  <a:lstStyle/>
                  <a:p>
                    <a:pPr>
                      <a:defRPr sz="1500" b="1" i="0" u="none" strike="noStrike" baseline="0">
                        <a:solidFill>
                          <a:srgbClr val="000000"/>
                        </a:solidFill>
                        <a:latin typeface="Arial"/>
                        <a:ea typeface="Arial"/>
                        <a:cs typeface="Arial"/>
                      </a:defRPr>
                    </a:pPr>
                    <a:r>
                      <a:rPr lang="en-US"/>
                      <a:t>Obat Impor (54,38%)</a:t>
                    </a:r>
                  </a:p>
                </c:rich>
              </c:tx>
              <c:spPr>
                <a:noFill/>
                <a:ln w="25400">
                  <a:noFill/>
                </a:ln>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AF4-4A83-9E0F-A3724C6E9F1C}"/>
                </c:ext>
              </c:extLst>
            </c:dLbl>
            <c:spPr>
              <a:noFill/>
              <a:ln w="25400">
                <a:noFill/>
              </a:ln>
            </c:spPr>
            <c:txPr>
              <a:bodyPr wrap="square" lIns="38100" tIns="19050" rIns="38100" bIns="19050" anchor="ctr">
                <a:spAutoFit/>
              </a:bodyPr>
              <a:lstStyle/>
              <a:p>
                <a:pPr>
                  <a:defRPr sz="20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'Asal;Gol;Sertifikat'!$A$11:$A$12</c:f>
              <c:strCache>
                <c:ptCount val="2"/>
                <c:pt idx="0">
                  <c:v>Dalam Negeri</c:v>
                </c:pt>
                <c:pt idx="1">
                  <c:v>Impor</c:v>
                </c:pt>
              </c:strCache>
            </c:strRef>
          </c:cat>
          <c:val>
            <c:numRef>
              <c:f>'Asal;Gol;Sertifikat'!$B$11:$B$12</c:f>
              <c:numCache>
                <c:formatCode>General</c:formatCode>
                <c:ptCount val="2"/>
                <c:pt idx="0">
                  <c:v>354</c:v>
                </c:pt>
                <c:pt idx="1">
                  <c:v>422</c:v>
                </c:pt>
              </c:numCache>
            </c:numRef>
          </c:val>
          <c:extLst>
            <c:ext xmlns:c16="http://schemas.microsoft.com/office/drawing/2014/chart" uri="{C3380CC4-5D6E-409C-BE32-E72D297353CC}">
              <c16:uniqueId val="{00000002-7AF4-4A83-9E0F-A3724C6E9F1C}"/>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13636785990927661"/>
          <c:y val="0.8575849576282556"/>
          <c:w val="0.71430783762002026"/>
          <c:h val="0.10465443550717697"/>
        </c:manualLayout>
      </c:layout>
      <c:overlay val="0"/>
      <c:spPr>
        <a:noFill/>
        <a:ln w="25400">
          <a:noFill/>
        </a:ln>
      </c:spPr>
      <c:txPr>
        <a:bodyPr/>
        <a:lstStyle/>
        <a:p>
          <a:pPr>
            <a:defRPr sz="770" b="1"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solidFill>
                  <a:schemeClr val="tx1"/>
                </a:solidFill>
              </a:rPr>
              <a:t>Obat ikan berdasarkan klasifikasi </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'Asal; Gol; Sediaan'!$C$13:$C$15</c:f>
              <c:strCache>
                <c:ptCount val="3"/>
                <c:pt idx="0">
                  <c:v>Obat Bebas</c:v>
                </c:pt>
                <c:pt idx="1">
                  <c:v>Obat Bebas Terbatas</c:v>
                </c:pt>
                <c:pt idx="2">
                  <c:v>Obat Keras</c:v>
                </c:pt>
              </c:strCache>
            </c:strRef>
          </c:cat>
          <c:val>
            <c:numRef>
              <c:f>'Asal; Gol; Sediaan'!$D$13:$D$15</c:f>
              <c:numCache>
                <c:formatCode>General</c:formatCode>
                <c:ptCount val="3"/>
                <c:pt idx="0">
                  <c:v>668</c:v>
                </c:pt>
                <c:pt idx="1">
                  <c:v>86</c:v>
                </c:pt>
                <c:pt idx="2">
                  <c:v>22</c:v>
                </c:pt>
              </c:numCache>
            </c:numRef>
          </c:val>
          <c:extLst>
            <c:ext xmlns:c16="http://schemas.microsoft.com/office/drawing/2014/chart" uri="{C3380CC4-5D6E-409C-BE32-E72D297353CC}">
              <c16:uniqueId val="{00000000-342C-403E-BBEB-0FB4372695BD}"/>
            </c:ext>
          </c:extLst>
        </c:ser>
        <c:dLbls>
          <c:showLegendKey val="0"/>
          <c:showVal val="0"/>
          <c:showCatName val="0"/>
          <c:showSerName val="0"/>
          <c:showPercent val="0"/>
          <c:showBubbleSize val="0"/>
        </c:dLbls>
        <c:gapWidth val="219"/>
        <c:overlap val="-27"/>
        <c:axId val="441465999"/>
        <c:axId val="1"/>
      </c:barChart>
      <c:catAx>
        <c:axId val="44146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1465999"/>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333333"/>
                </a:solidFill>
                <a:latin typeface="Calibri"/>
                <a:ea typeface="Calibri"/>
                <a:cs typeface="Calibri"/>
              </a:defRPr>
            </a:pPr>
            <a:r>
              <a:rPr lang="en-US"/>
              <a:t>PELAKU USAHA OBAT IKAN</a:t>
            </a:r>
          </a:p>
        </c:rich>
      </c:tx>
      <c:layout>
        <c:manualLayout>
          <c:xMode val="edge"/>
          <c:yMode val="edge"/>
          <c:x val="0.32239043983138471"/>
          <c:y val="7.4669995518852825E-2"/>
        </c:manualLayout>
      </c:layout>
      <c:overlay val="0"/>
      <c:spPr>
        <a:noFill/>
        <a:ln w="25400">
          <a:noFill/>
        </a:ln>
      </c:spPr>
    </c:title>
    <c:autoTitleDeleted val="0"/>
    <c:plotArea>
      <c:layout>
        <c:manualLayout>
          <c:layoutTarget val="inner"/>
          <c:xMode val="edge"/>
          <c:yMode val="edge"/>
          <c:x val="8.7772410586304833E-2"/>
          <c:y val="0.22726897689768977"/>
          <c:w val="0.84390157672457855"/>
          <c:h val="0.63989988565785705"/>
        </c:manualLayout>
      </c:layout>
      <c:barChart>
        <c:barDir val="col"/>
        <c:grouping val="clustered"/>
        <c:varyColors val="0"/>
        <c:ser>
          <c:idx val="0"/>
          <c:order val="0"/>
          <c:spPr>
            <a:solidFill>
              <a:srgbClr val="4F81BD"/>
            </a:solidFill>
            <a:ln w="25400">
              <a:noFill/>
            </a:ln>
          </c:spPr>
          <c:invertIfNegative val="0"/>
          <c:dPt>
            <c:idx val="1"/>
            <c:invertIfNegative val="0"/>
            <c:bubble3D val="0"/>
            <c:spPr>
              <a:solidFill>
                <a:srgbClr val="FF0000"/>
              </a:solidFill>
              <a:ln w="25400">
                <a:noFill/>
              </a:ln>
            </c:spPr>
            <c:extLst>
              <c:ext xmlns:c16="http://schemas.microsoft.com/office/drawing/2014/chart" uri="{C3380CC4-5D6E-409C-BE32-E72D297353CC}">
                <c16:uniqueId val="{00000000-9C11-46D7-8620-44E89D704F16}"/>
              </c:ext>
            </c:extLst>
          </c:dPt>
          <c:dPt>
            <c:idx val="2"/>
            <c:invertIfNegative val="0"/>
            <c:bubble3D val="0"/>
            <c:spPr>
              <a:solidFill>
                <a:srgbClr val="92D050"/>
              </a:solidFill>
              <a:ln w="25400">
                <a:noFill/>
              </a:ln>
            </c:spPr>
            <c:extLst>
              <c:ext xmlns:c16="http://schemas.microsoft.com/office/drawing/2014/chart" uri="{C3380CC4-5D6E-409C-BE32-E72D297353CC}">
                <c16:uniqueId val="{00000001-9C11-46D7-8620-44E89D704F16}"/>
              </c:ext>
            </c:extLst>
          </c:dPt>
          <c:dLbls>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'Rekap Pelaku Usaha'!$J$6:$J$8</c:f>
              <c:strCache>
                <c:ptCount val="3"/>
                <c:pt idx="0">
                  <c:v>Produsen</c:v>
                </c:pt>
                <c:pt idx="1">
                  <c:v>Importir</c:v>
                </c:pt>
                <c:pt idx="2">
                  <c:v>Distributor</c:v>
                </c:pt>
              </c:strCache>
            </c:strRef>
          </c:cat>
          <c:val>
            <c:numRef>
              <c:f>'Rekap Pelaku Usaha'!$K$6:$K$8</c:f>
              <c:numCache>
                <c:formatCode>General</c:formatCode>
                <c:ptCount val="3"/>
                <c:pt idx="0">
                  <c:v>47</c:v>
                </c:pt>
                <c:pt idx="1">
                  <c:v>84</c:v>
                </c:pt>
                <c:pt idx="2">
                  <c:v>44</c:v>
                </c:pt>
              </c:numCache>
            </c:numRef>
          </c:val>
          <c:extLst>
            <c:ext xmlns:c16="http://schemas.microsoft.com/office/drawing/2014/chart" uri="{C3380CC4-5D6E-409C-BE32-E72D297353CC}">
              <c16:uniqueId val="{00000002-9C11-46D7-8620-44E89D704F16}"/>
            </c:ext>
          </c:extLst>
        </c:ser>
        <c:dLbls>
          <c:showLegendKey val="0"/>
          <c:showVal val="0"/>
          <c:showCatName val="0"/>
          <c:showSerName val="0"/>
          <c:showPercent val="0"/>
          <c:showBubbleSize val="0"/>
        </c:dLbls>
        <c:gapWidth val="219"/>
        <c:overlap val="-27"/>
        <c:axId val="695031823"/>
        <c:axId val="1"/>
      </c:barChart>
      <c:catAx>
        <c:axId val="69503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1"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69503182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1577340</xdr:colOff>
      <xdr:row>8</xdr:row>
      <xdr:rowOff>15240</xdr:rowOff>
    </xdr:from>
    <xdr:to>
      <xdr:col>10</xdr:col>
      <xdr:colOff>236220</xdr:colOff>
      <xdr:row>21</xdr:row>
      <xdr:rowOff>167640</xdr:rowOff>
    </xdr:to>
    <xdr:graphicFrame macro="">
      <xdr:nvGraphicFramePr>
        <xdr:cNvPr id="557433" name="Chart 1">
          <a:extLst>
            <a:ext uri="{FF2B5EF4-FFF2-40B4-BE49-F238E27FC236}">
              <a16:creationId xmlns:a16="http://schemas.microsoft.com/office/drawing/2014/main" id="{C6046C83-F84C-F67C-D967-5B5F9B4A1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876300</xdr:colOff>
      <xdr:row>6</xdr:row>
      <xdr:rowOff>45720</xdr:rowOff>
    </xdr:from>
    <xdr:to>
      <xdr:col>9</xdr:col>
      <xdr:colOff>845820</xdr:colOff>
      <xdr:row>19</xdr:row>
      <xdr:rowOff>106680</xdr:rowOff>
    </xdr:to>
    <xdr:graphicFrame macro="">
      <xdr:nvGraphicFramePr>
        <xdr:cNvPr id="555269" name="Chart 1">
          <a:extLst>
            <a:ext uri="{FF2B5EF4-FFF2-40B4-BE49-F238E27FC236}">
              <a16:creationId xmlns:a16="http://schemas.microsoft.com/office/drawing/2014/main" id="{61C27EB6-7418-2B7F-6BA9-AD5423382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1234440</xdr:colOff>
      <xdr:row>9</xdr:row>
      <xdr:rowOff>7620</xdr:rowOff>
    </xdr:from>
    <xdr:to>
      <xdr:col>8</xdr:col>
      <xdr:colOff>320040</xdr:colOff>
      <xdr:row>23</xdr:row>
      <xdr:rowOff>83820</xdr:rowOff>
    </xdr:to>
    <xdr:graphicFrame macro="">
      <xdr:nvGraphicFramePr>
        <xdr:cNvPr id="554015" name="Chart 1">
          <a:extLst>
            <a:ext uri="{FF2B5EF4-FFF2-40B4-BE49-F238E27FC236}">
              <a16:creationId xmlns:a16="http://schemas.microsoft.com/office/drawing/2014/main" id="{AB68EA56-DF8E-99A8-A92F-1285535EB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10</xdr:row>
      <xdr:rowOff>0</xdr:rowOff>
    </xdr:from>
    <xdr:to>
      <xdr:col>13</xdr:col>
      <xdr:colOff>304800</xdr:colOff>
      <xdr:row>25</xdr:row>
      <xdr:rowOff>137160</xdr:rowOff>
    </xdr:to>
    <xdr:graphicFrame macro="">
      <xdr:nvGraphicFramePr>
        <xdr:cNvPr id="429710" name="Chart 1">
          <a:extLst>
            <a:ext uri="{FF2B5EF4-FFF2-40B4-BE49-F238E27FC236}">
              <a16:creationId xmlns:a16="http://schemas.microsoft.com/office/drawing/2014/main" id="{AD4D5EC9-E7EE-E760-1507-256A685BE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bdit%20OIKB/SKP%20KOMULATI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row r="1102">
          <cell r="J1102" t="str">
            <v>PT. Menjangan Sakti</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5BA8-5520-4B39-A54B-1E058A9342B7}">
  <sheetPr filterMode="1">
    <tabColor rgb="FFC00000"/>
  </sheetPr>
  <dimension ref="A1:EE2522"/>
  <sheetViews>
    <sheetView tabSelected="1" topLeftCell="B1" zoomScale="87" zoomScaleNormal="130" workbookViewId="0">
      <pane ySplit="4" topLeftCell="A64" activePane="bottomLeft" state="frozen"/>
      <selection pane="bottomLeft" activeCell="I1" sqref="I1"/>
    </sheetView>
  </sheetViews>
  <sheetFormatPr defaultColWidth="11.44140625" defaultRowHeight="15"/>
  <cols>
    <col min="1" max="1" width="6.109375" style="114" customWidth="1"/>
    <col min="2" max="2" width="35.109375" style="89" customWidth="1"/>
    <col min="3" max="3" width="43.44140625" style="116" customWidth="1"/>
    <col min="4" max="4" width="45.44140625" style="116" customWidth="1"/>
    <col min="5" max="5" width="25" style="114" customWidth="1"/>
    <col min="6" max="6" width="33.33203125" style="114" customWidth="1"/>
    <col min="7" max="7" width="37.44140625" style="114" customWidth="1"/>
    <col min="8" max="8" width="25.6640625" style="114" customWidth="1"/>
    <col min="9" max="9" width="29.44140625" style="114" customWidth="1"/>
    <col min="10" max="10" width="26.6640625" style="114" customWidth="1"/>
    <col min="11" max="11" width="29.33203125" style="114" customWidth="1"/>
    <col min="12" max="12" width="62.6640625" style="117" customWidth="1"/>
    <col min="13" max="13" width="66.33203125" style="115" customWidth="1"/>
    <col min="14" max="14" width="29.88671875" style="118" customWidth="1"/>
    <col min="15" max="15" width="19.33203125" style="79" customWidth="1"/>
    <col min="16" max="16" width="24.44140625" style="119" customWidth="1"/>
    <col min="17" max="31" width="11.44140625" style="79" customWidth="1"/>
    <col min="32" max="35" width="11.44140625" style="80" customWidth="1"/>
    <col min="36" max="16384" width="11.44140625" style="81"/>
  </cols>
  <sheetData>
    <row r="1" spans="1:35" ht="34.799999999999997">
      <c r="A1" s="167" t="s">
        <v>220</v>
      </c>
      <c r="B1" s="167" t="s">
        <v>417</v>
      </c>
      <c r="C1" s="167" t="s">
        <v>256</v>
      </c>
      <c r="D1" s="167" t="s">
        <v>738</v>
      </c>
      <c r="E1" s="167" t="s">
        <v>2720</v>
      </c>
      <c r="F1" s="167" t="s">
        <v>2875</v>
      </c>
      <c r="G1" s="167" t="s">
        <v>418</v>
      </c>
      <c r="H1" s="167" t="s">
        <v>2883</v>
      </c>
      <c r="I1" s="167" t="s">
        <v>421</v>
      </c>
      <c r="J1" s="167" t="s">
        <v>419</v>
      </c>
      <c r="K1" s="167" t="s">
        <v>219</v>
      </c>
      <c r="L1" s="168" t="s">
        <v>420</v>
      </c>
      <c r="M1" s="168" t="s">
        <v>564</v>
      </c>
      <c r="N1" s="168" t="s">
        <v>565</v>
      </c>
      <c r="O1" s="168" t="s">
        <v>2879</v>
      </c>
      <c r="P1" s="168" t="s">
        <v>3097</v>
      </c>
    </row>
    <row r="2" spans="1:35" ht="75" hidden="1">
      <c r="A2" s="82">
        <v>1</v>
      </c>
      <c r="B2" s="83" t="s">
        <v>11</v>
      </c>
      <c r="C2" s="84" t="s">
        <v>180</v>
      </c>
      <c r="D2" s="95" t="s">
        <v>877</v>
      </c>
      <c r="E2" s="104" t="s">
        <v>2696</v>
      </c>
      <c r="F2" s="104" t="s">
        <v>2876</v>
      </c>
      <c r="G2" s="82" t="s">
        <v>2076</v>
      </c>
      <c r="H2" s="82" t="s">
        <v>2926</v>
      </c>
      <c r="I2" s="82" t="s">
        <v>4295</v>
      </c>
      <c r="J2" s="82" t="s">
        <v>412</v>
      </c>
      <c r="K2" s="82" t="s">
        <v>10</v>
      </c>
      <c r="L2" s="85" t="s">
        <v>1484</v>
      </c>
      <c r="M2" s="86" t="s">
        <v>1390</v>
      </c>
      <c r="N2" s="120">
        <v>45823</v>
      </c>
      <c r="O2" s="357">
        <f ca="1">N2-TODAY()</f>
        <v>229</v>
      </c>
      <c r="P2" s="121" t="str">
        <f t="shared" ref="P2:P8" ca="1" si="0">IF(O2&gt;0,"Berlaku","Kadaluarsa")</f>
        <v>Berlaku</v>
      </c>
    </row>
    <row r="3" spans="1:35" ht="60" hidden="1">
      <c r="A3" s="82">
        <f t="shared" ref="A3:A66" si="1">A2+1</f>
        <v>2</v>
      </c>
      <c r="B3" s="83" t="s">
        <v>15</v>
      </c>
      <c r="C3" s="83" t="s">
        <v>180</v>
      </c>
      <c r="D3" s="95" t="s">
        <v>877</v>
      </c>
      <c r="E3" s="104" t="s">
        <v>2696</v>
      </c>
      <c r="F3" s="104" t="s">
        <v>2876</v>
      </c>
      <c r="G3" s="91" t="s">
        <v>2077</v>
      </c>
      <c r="H3" s="91" t="s">
        <v>2926</v>
      </c>
      <c r="I3" s="82" t="s">
        <v>4294</v>
      </c>
      <c r="J3" s="82" t="s">
        <v>413</v>
      </c>
      <c r="K3" s="82" t="s">
        <v>0</v>
      </c>
      <c r="L3" s="83" t="s">
        <v>299</v>
      </c>
      <c r="M3" s="86" t="s">
        <v>1391</v>
      </c>
      <c r="N3" s="120">
        <v>45823</v>
      </c>
      <c r="O3" s="357">
        <f t="shared" ref="O3:O66" ca="1" si="2">N3-TODAY()</f>
        <v>229</v>
      </c>
      <c r="P3" s="121" t="str">
        <f t="shared" ca="1" si="0"/>
        <v>Berlaku</v>
      </c>
    </row>
    <row r="4" spans="1:35" s="171" customFormat="1" ht="60" hidden="1">
      <c r="A4" s="82">
        <f t="shared" si="1"/>
        <v>3</v>
      </c>
      <c r="B4" s="83" t="s">
        <v>3186</v>
      </c>
      <c r="C4" s="83" t="s">
        <v>211</v>
      </c>
      <c r="D4" s="95" t="s">
        <v>1374</v>
      </c>
      <c r="E4" s="104" t="s">
        <v>1604</v>
      </c>
      <c r="F4" s="104" t="s">
        <v>2860</v>
      </c>
      <c r="G4" s="97" t="s">
        <v>3187</v>
      </c>
      <c r="H4" s="97" t="s">
        <v>2926</v>
      </c>
      <c r="I4" s="82" t="s">
        <v>4294</v>
      </c>
      <c r="J4" s="92" t="s">
        <v>412</v>
      </c>
      <c r="K4" s="92" t="s">
        <v>2625</v>
      </c>
      <c r="L4" s="95" t="s">
        <v>3188</v>
      </c>
      <c r="M4" s="98" t="s">
        <v>3189</v>
      </c>
      <c r="N4" s="120">
        <v>46720</v>
      </c>
      <c r="O4" s="357">
        <f t="shared" ca="1" si="2"/>
        <v>1126</v>
      </c>
      <c r="P4" s="121" t="str">
        <f t="shared" ca="1" si="0"/>
        <v>Berlaku</v>
      </c>
      <c r="Q4" s="169"/>
      <c r="R4" s="169"/>
      <c r="S4" s="169"/>
      <c r="T4" s="169"/>
      <c r="U4" s="169"/>
      <c r="V4" s="169"/>
      <c r="W4" s="169"/>
      <c r="X4" s="169"/>
      <c r="Y4" s="169"/>
      <c r="Z4" s="169"/>
      <c r="AA4" s="169"/>
      <c r="AB4" s="169"/>
      <c r="AC4" s="169"/>
      <c r="AD4" s="169"/>
      <c r="AE4" s="169"/>
      <c r="AF4" s="170"/>
      <c r="AG4" s="170"/>
      <c r="AH4" s="170"/>
      <c r="AI4" s="170"/>
    </row>
    <row r="5" spans="1:35" s="90" customFormat="1" ht="87" hidden="1" customHeight="1">
      <c r="A5" s="82">
        <f t="shared" si="1"/>
        <v>4</v>
      </c>
      <c r="B5" s="83" t="s">
        <v>134</v>
      </c>
      <c r="C5" s="83" t="s">
        <v>135</v>
      </c>
      <c r="D5" s="95" t="s">
        <v>1835</v>
      </c>
      <c r="E5" s="104" t="s">
        <v>2696</v>
      </c>
      <c r="F5" s="104" t="s">
        <v>2860</v>
      </c>
      <c r="G5" s="92" t="s">
        <v>2090</v>
      </c>
      <c r="H5" s="92" t="s">
        <v>2926</v>
      </c>
      <c r="I5" s="82" t="s">
        <v>4294</v>
      </c>
      <c r="J5" s="82" t="s">
        <v>413</v>
      </c>
      <c r="K5" s="82" t="s">
        <v>0</v>
      </c>
      <c r="L5" s="83" t="s">
        <v>1368</v>
      </c>
      <c r="M5" s="98" t="s">
        <v>1369</v>
      </c>
      <c r="N5" s="120">
        <v>45781</v>
      </c>
      <c r="O5" s="357">
        <f t="shared" ca="1" si="2"/>
        <v>187</v>
      </c>
      <c r="P5" s="121" t="str">
        <f t="shared" ca="1" si="0"/>
        <v>Berlaku</v>
      </c>
      <c r="Q5" s="88"/>
      <c r="R5" s="88"/>
      <c r="S5" s="88"/>
      <c r="T5" s="88"/>
      <c r="U5" s="88"/>
      <c r="V5" s="88"/>
      <c r="W5" s="88"/>
      <c r="X5" s="88"/>
      <c r="Y5" s="88"/>
      <c r="Z5" s="88"/>
      <c r="AA5" s="88"/>
      <c r="AB5" s="88"/>
      <c r="AC5" s="88"/>
      <c r="AD5" s="88"/>
      <c r="AE5" s="88"/>
      <c r="AF5" s="89"/>
      <c r="AG5" s="89"/>
      <c r="AH5" s="89"/>
      <c r="AI5" s="89"/>
    </row>
    <row r="6" spans="1:35" s="90" customFormat="1" ht="71.099999999999994" hidden="1" customHeight="1">
      <c r="A6" s="82">
        <f t="shared" si="1"/>
        <v>5</v>
      </c>
      <c r="B6" s="83" t="s">
        <v>159</v>
      </c>
      <c r="C6" s="84" t="s">
        <v>160</v>
      </c>
      <c r="D6" s="84" t="s">
        <v>2730</v>
      </c>
      <c r="E6" s="82" t="s">
        <v>1605</v>
      </c>
      <c r="F6" s="82" t="s">
        <v>2861</v>
      </c>
      <c r="G6" s="82" t="s">
        <v>2091</v>
      </c>
      <c r="H6" s="82" t="s">
        <v>2884</v>
      </c>
      <c r="I6" s="82" t="s">
        <v>4294</v>
      </c>
      <c r="J6" s="82" t="s">
        <v>412</v>
      </c>
      <c r="K6" s="82" t="s">
        <v>0</v>
      </c>
      <c r="L6" s="83" t="s">
        <v>379</v>
      </c>
      <c r="M6" s="98" t="s">
        <v>1347</v>
      </c>
      <c r="N6" s="120">
        <v>45781</v>
      </c>
      <c r="O6" s="357">
        <f t="shared" ca="1" si="2"/>
        <v>187</v>
      </c>
      <c r="P6" s="121" t="str">
        <f t="shared" ca="1" si="0"/>
        <v>Berlaku</v>
      </c>
      <c r="Q6" s="88"/>
      <c r="R6" s="88"/>
      <c r="S6" s="88"/>
      <c r="T6" s="88"/>
      <c r="U6" s="88"/>
      <c r="V6" s="88"/>
      <c r="W6" s="88"/>
      <c r="X6" s="88"/>
      <c r="Y6" s="88"/>
      <c r="Z6" s="88"/>
      <c r="AA6" s="88"/>
      <c r="AB6" s="88"/>
      <c r="AC6" s="88"/>
      <c r="AD6" s="88"/>
      <c r="AE6" s="88"/>
      <c r="AF6" s="89"/>
      <c r="AG6" s="89"/>
      <c r="AH6" s="89"/>
      <c r="AI6" s="89"/>
    </row>
    <row r="7" spans="1:35" s="90" customFormat="1" ht="60" hidden="1">
      <c r="A7" s="82">
        <f t="shared" si="1"/>
        <v>6</v>
      </c>
      <c r="B7" s="83" t="s">
        <v>163</v>
      </c>
      <c r="C7" s="84" t="s">
        <v>187</v>
      </c>
      <c r="D7" s="84" t="s">
        <v>2748</v>
      </c>
      <c r="E7" s="82" t="s">
        <v>1604</v>
      </c>
      <c r="F7" s="82" t="s">
        <v>2861</v>
      </c>
      <c r="G7" s="82" t="s">
        <v>2092</v>
      </c>
      <c r="H7" s="82" t="s">
        <v>2884</v>
      </c>
      <c r="I7" s="82" t="s">
        <v>4294</v>
      </c>
      <c r="J7" s="82" t="s">
        <v>413</v>
      </c>
      <c r="K7" s="82" t="s">
        <v>0</v>
      </c>
      <c r="L7" s="83" t="s">
        <v>1349</v>
      </c>
      <c r="M7" s="98" t="s">
        <v>1348</v>
      </c>
      <c r="N7" s="120">
        <v>45781</v>
      </c>
      <c r="O7" s="357">
        <f t="shared" ca="1" si="2"/>
        <v>187</v>
      </c>
      <c r="P7" s="121" t="str">
        <f t="shared" ca="1" si="0"/>
        <v>Berlaku</v>
      </c>
      <c r="Q7" s="88"/>
      <c r="R7" s="88"/>
      <c r="S7" s="88"/>
      <c r="T7" s="88"/>
      <c r="U7" s="88"/>
      <c r="V7" s="88"/>
      <c r="W7" s="88"/>
      <c r="X7" s="88"/>
      <c r="Y7" s="88"/>
      <c r="Z7" s="88"/>
      <c r="AA7" s="88"/>
      <c r="AB7" s="88"/>
      <c r="AC7" s="88"/>
      <c r="AD7" s="88"/>
      <c r="AE7" s="88"/>
      <c r="AF7" s="89"/>
      <c r="AG7" s="89"/>
      <c r="AH7" s="89"/>
      <c r="AI7" s="89"/>
    </row>
    <row r="8" spans="1:35" s="90" customFormat="1" ht="69.599999999999994" hidden="1" customHeight="1">
      <c r="A8" s="82">
        <f t="shared" si="1"/>
        <v>7</v>
      </c>
      <c r="B8" s="83" t="s">
        <v>167</v>
      </c>
      <c r="C8" s="84" t="s">
        <v>3312</v>
      </c>
      <c r="D8" s="95" t="s">
        <v>3313</v>
      </c>
      <c r="E8" s="104" t="s">
        <v>2696</v>
      </c>
      <c r="F8" s="104" t="s">
        <v>2876</v>
      </c>
      <c r="G8" s="82" t="s">
        <v>2093</v>
      </c>
      <c r="H8" s="82" t="s">
        <v>2884</v>
      </c>
      <c r="I8" s="82" t="s">
        <v>4294</v>
      </c>
      <c r="J8" s="82" t="s">
        <v>413</v>
      </c>
      <c r="K8" s="82" t="s">
        <v>0</v>
      </c>
      <c r="L8" s="83" t="s">
        <v>3314</v>
      </c>
      <c r="M8" s="98" t="s">
        <v>596</v>
      </c>
      <c r="N8" s="120">
        <v>45781</v>
      </c>
      <c r="O8" s="357">
        <f t="shared" ca="1" si="2"/>
        <v>187</v>
      </c>
      <c r="P8" s="121" t="str">
        <f t="shared" ca="1" si="0"/>
        <v>Berlaku</v>
      </c>
      <c r="Q8" s="88"/>
      <c r="R8" s="88"/>
      <c r="S8" s="88"/>
      <c r="T8" s="88"/>
      <c r="U8" s="88"/>
      <c r="V8" s="88"/>
      <c r="W8" s="88"/>
      <c r="X8" s="88"/>
      <c r="Y8" s="88"/>
      <c r="Z8" s="88"/>
      <c r="AA8" s="88"/>
      <c r="AB8" s="88"/>
      <c r="AC8" s="88"/>
      <c r="AD8" s="88"/>
      <c r="AE8" s="88"/>
      <c r="AF8" s="89"/>
      <c r="AG8" s="89"/>
      <c r="AH8" s="89"/>
      <c r="AI8" s="89"/>
    </row>
    <row r="9" spans="1:35" s="90" customFormat="1" ht="77.099999999999994" hidden="1" customHeight="1">
      <c r="A9" s="82">
        <f t="shared" si="1"/>
        <v>8</v>
      </c>
      <c r="B9" s="83" t="s">
        <v>460</v>
      </c>
      <c r="C9" s="84" t="s">
        <v>211</v>
      </c>
      <c r="D9" s="95" t="s">
        <v>1374</v>
      </c>
      <c r="E9" s="104" t="s">
        <v>1604</v>
      </c>
      <c r="F9" s="104" t="s">
        <v>2860</v>
      </c>
      <c r="G9" s="82" t="s">
        <v>2197</v>
      </c>
      <c r="H9" s="82" t="s">
        <v>2926</v>
      </c>
      <c r="I9" s="82" t="s">
        <v>4294</v>
      </c>
      <c r="J9" s="92" t="s">
        <v>412</v>
      </c>
      <c r="K9" s="92" t="s">
        <v>2625</v>
      </c>
      <c r="L9" s="86" t="s">
        <v>1227</v>
      </c>
      <c r="M9" s="86" t="s">
        <v>1226</v>
      </c>
      <c r="N9" s="120">
        <v>45596</v>
      </c>
      <c r="O9" s="357">
        <f t="shared" ca="1" si="2"/>
        <v>2</v>
      </c>
      <c r="P9" s="121" t="str">
        <f t="shared" ref="P9:P37" ca="1" si="3">IF(O9&gt;0,"Berlaku","Kadaluarsa")</f>
        <v>Berlaku</v>
      </c>
      <c r="Q9" s="88"/>
      <c r="R9" s="88"/>
      <c r="S9" s="88"/>
      <c r="T9" s="88"/>
      <c r="U9" s="88"/>
      <c r="V9" s="88"/>
      <c r="W9" s="88"/>
      <c r="X9" s="88"/>
      <c r="Y9" s="88"/>
      <c r="Z9" s="88"/>
      <c r="AA9" s="88"/>
      <c r="AB9" s="88"/>
      <c r="AC9" s="88"/>
      <c r="AD9" s="88"/>
      <c r="AE9" s="88"/>
      <c r="AF9" s="89"/>
      <c r="AG9" s="89"/>
      <c r="AH9" s="89"/>
      <c r="AI9" s="89"/>
    </row>
    <row r="10" spans="1:35" s="90" customFormat="1" ht="92.1" hidden="1" customHeight="1">
      <c r="A10" s="82">
        <f t="shared" si="1"/>
        <v>9</v>
      </c>
      <c r="B10" s="83" t="s">
        <v>1420</v>
      </c>
      <c r="C10" s="83" t="s">
        <v>211</v>
      </c>
      <c r="D10" s="95" t="s">
        <v>1374</v>
      </c>
      <c r="E10" s="104" t="s">
        <v>1604</v>
      </c>
      <c r="F10" s="104" t="s">
        <v>2860</v>
      </c>
      <c r="G10" s="82" t="s">
        <v>2198</v>
      </c>
      <c r="H10" s="82" t="s">
        <v>2926</v>
      </c>
      <c r="I10" s="82" t="s">
        <v>4294</v>
      </c>
      <c r="J10" s="92" t="s">
        <v>412</v>
      </c>
      <c r="K10" s="92" t="s">
        <v>2625</v>
      </c>
      <c r="L10" s="86" t="s">
        <v>1228</v>
      </c>
      <c r="M10" s="86" t="s">
        <v>1229</v>
      </c>
      <c r="N10" s="120">
        <v>45596</v>
      </c>
      <c r="O10" s="357">
        <f t="shared" ca="1" si="2"/>
        <v>2</v>
      </c>
      <c r="P10" s="121" t="str">
        <f t="shared" ca="1" si="3"/>
        <v>Berlaku</v>
      </c>
      <c r="Q10" s="88"/>
      <c r="R10" s="88"/>
      <c r="S10" s="88"/>
      <c r="T10" s="88"/>
      <c r="U10" s="88"/>
      <c r="V10" s="88"/>
      <c r="W10" s="88"/>
      <c r="X10" s="88"/>
      <c r="Y10" s="88"/>
      <c r="Z10" s="88"/>
      <c r="AA10" s="88"/>
      <c r="AB10" s="88"/>
      <c r="AC10" s="88"/>
      <c r="AD10" s="88"/>
      <c r="AE10" s="88"/>
      <c r="AF10" s="89"/>
      <c r="AG10" s="89"/>
      <c r="AH10" s="89"/>
      <c r="AI10" s="89"/>
    </row>
    <row r="11" spans="1:35" s="90" customFormat="1" ht="86.1" hidden="1" customHeight="1">
      <c r="A11" s="82">
        <f t="shared" si="1"/>
        <v>10</v>
      </c>
      <c r="B11" s="83" t="s">
        <v>109</v>
      </c>
      <c r="C11" s="102" t="s">
        <v>235</v>
      </c>
      <c r="D11" s="95" t="s">
        <v>1380</v>
      </c>
      <c r="E11" s="104" t="s">
        <v>2699</v>
      </c>
      <c r="F11" s="104" t="s">
        <v>2860</v>
      </c>
      <c r="G11" s="82" t="s">
        <v>2199</v>
      </c>
      <c r="H11" s="82" t="s">
        <v>2926</v>
      </c>
      <c r="I11" s="82" t="s">
        <v>4294</v>
      </c>
      <c r="J11" s="82" t="s">
        <v>413</v>
      </c>
      <c r="K11" s="82" t="s">
        <v>0</v>
      </c>
      <c r="L11" s="107" t="s">
        <v>1230</v>
      </c>
      <c r="M11" s="109" t="s">
        <v>1231</v>
      </c>
      <c r="N11" s="120">
        <v>45596</v>
      </c>
      <c r="O11" s="357">
        <f t="shared" ca="1" si="2"/>
        <v>2</v>
      </c>
      <c r="P11" s="121" t="str">
        <f t="shared" ca="1" si="3"/>
        <v>Berlaku</v>
      </c>
      <c r="Q11" s="88"/>
      <c r="R11" s="88"/>
      <c r="S11" s="88"/>
      <c r="T11" s="88"/>
      <c r="U11" s="88"/>
      <c r="V11" s="88"/>
      <c r="W11" s="88"/>
      <c r="X11" s="88"/>
      <c r="Y11" s="88"/>
      <c r="Z11" s="88"/>
      <c r="AA11" s="88"/>
      <c r="AB11" s="88"/>
      <c r="AC11" s="88"/>
      <c r="AD11" s="88"/>
      <c r="AE11" s="88"/>
      <c r="AF11" s="89"/>
      <c r="AG11" s="89"/>
      <c r="AH11" s="89"/>
      <c r="AI11" s="89"/>
    </row>
    <row r="12" spans="1:35" s="89" customFormat="1" ht="45" hidden="1">
      <c r="A12" s="82">
        <f t="shared" si="1"/>
        <v>11</v>
      </c>
      <c r="B12" s="83" t="s">
        <v>110</v>
      </c>
      <c r="C12" s="102" t="s">
        <v>235</v>
      </c>
      <c r="D12" s="95" t="s">
        <v>1380</v>
      </c>
      <c r="E12" s="104" t="s">
        <v>2699</v>
      </c>
      <c r="F12" s="104" t="s">
        <v>2860</v>
      </c>
      <c r="G12" s="82" t="s">
        <v>2200</v>
      </c>
      <c r="H12" s="82" t="s">
        <v>2926</v>
      </c>
      <c r="I12" s="82" t="s">
        <v>4294</v>
      </c>
      <c r="J12" s="82" t="s">
        <v>412</v>
      </c>
      <c r="K12" s="82" t="s">
        <v>10</v>
      </c>
      <c r="L12" s="107" t="s">
        <v>1232</v>
      </c>
      <c r="M12" s="109" t="s">
        <v>1233</v>
      </c>
      <c r="N12" s="120">
        <v>45596</v>
      </c>
      <c r="O12" s="357">
        <f t="shared" ca="1" si="2"/>
        <v>2</v>
      </c>
      <c r="P12" s="121" t="str">
        <f t="shared" ca="1" si="3"/>
        <v>Berlaku</v>
      </c>
      <c r="Q12" s="88"/>
      <c r="R12" s="88"/>
      <c r="S12" s="88"/>
      <c r="T12" s="88"/>
      <c r="U12" s="88"/>
      <c r="V12" s="88"/>
      <c r="W12" s="88"/>
      <c r="X12" s="88"/>
      <c r="Y12" s="88"/>
      <c r="Z12" s="88"/>
      <c r="AA12" s="88"/>
      <c r="AB12" s="88"/>
      <c r="AC12" s="88"/>
      <c r="AD12" s="88"/>
      <c r="AE12" s="88"/>
    </row>
    <row r="13" spans="1:35" s="89" customFormat="1" ht="44.1" hidden="1" customHeight="1">
      <c r="A13" s="82">
        <f t="shared" si="1"/>
        <v>12</v>
      </c>
      <c r="B13" s="83" t="s">
        <v>108</v>
      </c>
      <c r="C13" s="102" t="s">
        <v>235</v>
      </c>
      <c r="D13" s="95" t="s">
        <v>1380</v>
      </c>
      <c r="E13" s="104" t="s">
        <v>2699</v>
      </c>
      <c r="F13" s="104" t="s">
        <v>2860</v>
      </c>
      <c r="G13" s="82" t="s">
        <v>2201</v>
      </c>
      <c r="H13" s="82" t="s">
        <v>2926</v>
      </c>
      <c r="I13" s="82" t="s">
        <v>4294</v>
      </c>
      <c r="J13" s="82" t="s">
        <v>413</v>
      </c>
      <c r="K13" s="82" t="s">
        <v>0</v>
      </c>
      <c r="L13" s="107" t="s">
        <v>1234</v>
      </c>
      <c r="M13" s="109" t="s">
        <v>1235</v>
      </c>
      <c r="N13" s="120">
        <v>45596</v>
      </c>
      <c r="O13" s="357">
        <f t="shared" ca="1" si="2"/>
        <v>2</v>
      </c>
      <c r="P13" s="121" t="str">
        <f t="shared" ca="1" si="3"/>
        <v>Berlaku</v>
      </c>
      <c r="Q13" s="88"/>
      <c r="R13" s="88"/>
      <c r="S13" s="88"/>
      <c r="T13" s="88"/>
      <c r="U13" s="88"/>
      <c r="V13" s="88"/>
      <c r="W13" s="88"/>
      <c r="X13" s="88"/>
      <c r="Y13" s="88"/>
      <c r="Z13" s="88"/>
      <c r="AA13" s="88"/>
      <c r="AB13" s="88"/>
      <c r="AC13" s="88"/>
      <c r="AD13" s="88"/>
      <c r="AE13" s="88"/>
    </row>
    <row r="14" spans="1:35" s="89" customFormat="1" ht="75" hidden="1">
      <c r="A14" s="82">
        <f t="shared" si="1"/>
        <v>13</v>
      </c>
      <c r="B14" s="83" t="s">
        <v>112</v>
      </c>
      <c r="C14" s="102" t="s">
        <v>235</v>
      </c>
      <c r="D14" s="95" t="s">
        <v>1380</v>
      </c>
      <c r="E14" s="104" t="s">
        <v>2699</v>
      </c>
      <c r="F14" s="104" t="s">
        <v>2860</v>
      </c>
      <c r="G14" s="82" t="s">
        <v>2202</v>
      </c>
      <c r="H14" s="82" t="s">
        <v>2926</v>
      </c>
      <c r="I14" s="82" t="s">
        <v>4294</v>
      </c>
      <c r="J14" s="82" t="s">
        <v>413</v>
      </c>
      <c r="K14" s="82" t="s">
        <v>0</v>
      </c>
      <c r="L14" s="107" t="s">
        <v>1236</v>
      </c>
      <c r="M14" s="86" t="s">
        <v>1237</v>
      </c>
      <c r="N14" s="120">
        <v>45596</v>
      </c>
      <c r="O14" s="357">
        <f t="shared" ca="1" si="2"/>
        <v>2</v>
      </c>
      <c r="P14" s="121" t="str">
        <f t="shared" ca="1" si="3"/>
        <v>Berlaku</v>
      </c>
      <c r="Q14" s="88"/>
      <c r="R14" s="88"/>
      <c r="S14" s="88"/>
      <c r="T14" s="88"/>
      <c r="U14" s="88"/>
      <c r="V14" s="88"/>
      <c r="W14" s="88"/>
      <c r="X14" s="88"/>
      <c r="Y14" s="88"/>
      <c r="Z14" s="88"/>
      <c r="AA14" s="88"/>
      <c r="AB14" s="88"/>
      <c r="AC14" s="88"/>
      <c r="AD14" s="88"/>
      <c r="AE14" s="88"/>
    </row>
    <row r="15" spans="1:35" s="89" customFormat="1" ht="45" hidden="1">
      <c r="A15" s="82">
        <f t="shared" si="1"/>
        <v>14</v>
      </c>
      <c r="B15" s="83" t="s">
        <v>1239</v>
      </c>
      <c r="C15" s="83" t="s">
        <v>1238</v>
      </c>
      <c r="D15" s="95" t="s">
        <v>1382</v>
      </c>
      <c r="E15" s="104" t="s">
        <v>2874</v>
      </c>
      <c r="F15" s="104" t="s">
        <v>2860</v>
      </c>
      <c r="G15" s="97" t="s">
        <v>2203</v>
      </c>
      <c r="H15" s="97" t="s">
        <v>2926</v>
      </c>
      <c r="I15" s="82" t="s">
        <v>4294</v>
      </c>
      <c r="J15" s="82" t="s">
        <v>412</v>
      </c>
      <c r="K15" s="82" t="s">
        <v>3</v>
      </c>
      <c r="L15" s="107" t="s">
        <v>1242</v>
      </c>
      <c r="M15" s="86" t="s">
        <v>1240</v>
      </c>
      <c r="N15" s="120">
        <v>45596</v>
      </c>
      <c r="O15" s="357">
        <f t="shared" ca="1" si="2"/>
        <v>2</v>
      </c>
      <c r="P15" s="121" t="str">
        <f t="shared" ca="1" si="3"/>
        <v>Berlaku</v>
      </c>
      <c r="Q15" s="88"/>
      <c r="R15" s="88"/>
      <c r="S15" s="88"/>
      <c r="T15" s="88"/>
      <c r="U15" s="88"/>
      <c r="V15" s="88"/>
      <c r="W15" s="88"/>
      <c r="X15" s="88"/>
      <c r="Y15" s="88"/>
      <c r="Z15" s="88"/>
      <c r="AA15" s="88"/>
      <c r="AB15" s="88"/>
      <c r="AC15" s="88"/>
      <c r="AD15" s="88"/>
      <c r="AE15" s="88"/>
    </row>
    <row r="16" spans="1:35" s="89" customFormat="1" ht="30" hidden="1">
      <c r="A16" s="82">
        <f t="shared" si="1"/>
        <v>15</v>
      </c>
      <c r="B16" s="83" t="s">
        <v>1241</v>
      </c>
      <c r="C16" s="83" t="s">
        <v>1238</v>
      </c>
      <c r="D16" s="95" t="s">
        <v>1382</v>
      </c>
      <c r="E16" s="104" t="s">
        <v>2874</v>
      </c>
      <c r="F16" s="104" t="s">
        <v>2860</v>
      </c>
      <c r="G16" s="97" t="s">
        <v>2204</v>
      </c>
      <c r="H16" s="97" t="s">
        <v>2926</v>
      </c>
      <c r="I16" s="82" t="s">
        <v>4294</v>
      </c>
      <c r="J16" s="82" t="s">
        <v>412</v>
      </c>
      <c r="K16" s="82" t="s">
        <v>3</v>
      </c>
      <c r="L16" s="107" t="s">
        <v>1243</v>
      </c>
      <c r="M16" s="86" t="s">
        <v>1244</v>
      </c>
      <c r="N16" s="120">
        <v>45596</v>
      </c>
      <c r="O16" s="357">
        <f t="shared" ca="1" si="2"/>
        <v>2</v>
      </c>
      <c r="P16" s="121" t="str">
        <f t="shared" ca="1" si="3"/>
        <v>Berlaku</v>
      </c>
      <c r="Q16" s="88"/>
      <c r="R16" s="88"/>
      <c r="S16" s="88"/>
      <c r="T16" s="88"/>
      <c r="U16" s="88"/>
      <c r="V16" s="88"/>
      <c r="W16" s="88"/>
      <c r="X16" s="88"/>
      <c r="Y16" s="88"/>
      <c r="Z16" s="88"/>
      <c r="AA16" s="88"/>
      <c r="AB16" s="88"/>
      <c r="AC16" s="88"/>
      <c r="AD16" s="88"/>
      <c r="AE16" s="88"/>
    </row>
    <row r="17" spans="1:31" s="89" customFormat="1" ht="45" hidden="1">
      <c r="A17" s="82">
        <f t="shared" si="1"/>
        <v>16</v>
      </c>
      <c r="B17" s="83" t="s">
        <v>1245</v>
      </c>
      <c r="C17" s="83" t="s">
        <v>242</v>
      </c>
      <c r="D17" s="95" t="s">
        <v>2712</v>
      </c>
      <c r="E17" s="104" t="s">
        <v>1605</v>
      </c>
      <c r="F17" s="104" t="s">
        <v>2860</v>
      </c>
      <c r="G17" s="97" t="s">
        <v>2205</v>
      </c>
      <c r="H17" s="97" t="s">
        <v>2926</v>
      </c>
      <c r="I17" s="82" t="s">
        <v>4294</v>
      </c>
      <c r="J17" s="82" t="s">
        <v>412</v>
      </c>
      <c r="K17" s="82" t="s">
        <v>0</v>
      </c>
      <c r="L17" s="107" t="s">
        <v>1248</v>
      </c>
      <c r="M17" s="86" t="s">
        <v>1249</v>
      </c>
      <c r="N17" s="120">
        <v>45596</v>
      </c>
      <c r="O17" s="357">
        <f t="shared" ca="1" si="2"/>
        <v>2</v>
      </c>
      <c r="P17" s="121" t="str">
        <f t="shared" ca="1" si="3"/>
        <v>Berlaku</v>
      </c>
      <c r="Q17" s="88"/>
      <c r="R17" s="88"/>
      <c r="S17" s="88"/>
      <c r="T17" s="88"/>
      <c r="U17" s="88"/>
      <c r="V17" s="88"/>
      <c r="W17" s="88"/>
      <c r="X17" s="88"/>
      <c r="Y17" s="88"/>
      <c r="Z17" s="88"/>
      <c r="AA17" s="88"/>
      <c r="AB17" s="88"/>
      <c r="AC17" s="88"/>
      <c r="AD17" s="88"/>
      <c r="AE17" s="88"/>
    </row>
    <row r="18" spans="1:31" s="89" customFormat="1" ht="75" hidden="1">
      <c r="A18" s="82">
        <f t="shared" si="1"/>
        <v>17</v>
      </c>
      <c r="B18" s="83" t="s">
        <v>1246</v>
      </c>
      <c r="C18" s="83" t="s">
        <v>1247</v>
      </c>
      <c r="D18" s="98" t="s">
        <v>2749</v>
      </c>
      <c r="E18" s="82" t="s">
        <v>1604</v>
      </c>
      <c r="F18" s="82" t="s">
        <v>2861</v>
      </c>
      <c r="G18" s="97" t="s">
        <v>2206</v>
      </c>
      <c r="H18" s="97" t="s">
        <v>2884</v>
      </c>
      <c r="I18" s="82" t="s">
        <v>4294</v>
      </c>
      <c r="J18" s="82" t="s">
        <v>413</v>
      </c>
      <c r="K18" s="100" t="s">
        <v>221</v>
      </c>
      <c r="L18" s="107" t="s">
        <v>1250</v>
      </c>
      <c r="M18" s="86" t="s">
        <v>1251</v>
      </c>
      <c r="N18" s="120">
        <v>45596</v>
      </c>
      <c r="O18" s="357">
        <f t="shared" ca="1" si="2"/>
        <v>2</v>
      </c>
      <c r="P18" s="121" t="str">
        <f t="shared" ca="1" si="3"/>
        <v>Berlaku</v>
      </c>
      <c r="Q18" s="88"/>
      <c r="R18" s="88"/>
      <c r="S18" s="88"/>
      <c r="T18" s="88"/>
      <c r="U18" s="88"/>
      <c r="V18" s="88"/>
      <c r="W18" s="88"/>
      <c r="X18" s="88"/>
      <c r="Y18" s="88"/>
      <c r="Z18" s="88"/>
      <c r="AA18" s="88"/>
      <c r="AB18" s="88"/>
      <c r="AC18" s="88"/>
      <c r="AD18" s="88"/>
      <c r="AE18" s="88"/>
    </row>
    <row r="19" spans="1:31" s="89" customFormat="1" ht="45" hidden="1">
      <c r="A19" s="82">
        <f t="shared" si="1"/>
        <v>18</v>
      </c>
      <c r="B19" s="83" t="s">
        <v>1252</v>
      </c>
      <c r="C19" s="83" t="s">
        <v>255</v>
      </c>
      <c r="D19" s="95" t="s">
        <v>2701</v>
      </c>
      <c r="E19" s="104" t="s">
        <v>1605</v>
      </c>
      <c r="F19" s="104" t="s">
        <v>2860</v>
      </c>
      <c r="G19" s="97" t="s">
        <v>2207</v>
      </c>
      <c r="H19" s="97" t="s">
        <v>2926</v>
      </c>
      <c r="I19" s="82" t="s">
        <v>4294</v>
      </c>
      <c r="J19" s="82" t="s">
        <v>413</v>
      </c>
      <c r="K19" s="82" t="s">
        <v>0</v>
      </c>
      <c r="L19" s="107" t="s">
        <v>1255</v>
      </c>
      <c r="M19" s="86" t="s">
        <v>3823</v>
      </c>
      <c r="N19" s="120">
        <v>45596</v>
      </c>
      <c r="O19" s="357">
        <f t="shared" ca="1" si="2"/>
        <v>2</v>
      </c>
      <c r="P19" s="121" t="str">
        <f t="shared" ca="1" si="3"/>
        <v>Berlaku</v>
      </c>
      <c r="Q19" s="88"/>
      <c r="R19" s="88"/>
      <c r="S19" s="88"/>
      <c r="T19" s="88"/>
      <c r="U19" s="88"/>
      <c r="V19" s="88"/>
      <c r="W19" s="88"/>
      <c r="X19" s="88"/>
      <c r="Y19" s="88"/>
      <c r="Z19" s="88"/>
      <c r="AA19" s="88"/>
      <c r="AB19" s="88"/>
      <c r="AC19" s="88"/>
      <c r="AD19" s="88"/>
      <c r="AE19" s="88"/>
    </row>
    <row r="20" spans="1:31" s="89" customFormat="1" ht="180" hidden="1">
      <c r="A20" s="82">
        <f t="shared" si="1"/>
        <v>19</v>
      </c>
      <c r="B20" s="83" t="s">
        <v>1253</v>
      </c>
      <c r="C20" s="98" t="s">
        <v>514</v>
      </c>
      <c r="D20" s="95" t="s">
        <v>3133</v>
      </c>
      <c r="E20" s="104" t="s">
        <v>2699</v>
      </c>
      <c r="F20" s="104" t="s">
        <v>2878</v>
      </c>
      <c r="G20" s="97" t="s">
        <v>2208</v>
      </c>
      <c r="H20" s="97" t="s">
        <v>2884</v>
      </c>
      <c r="I20" s="82" t="s">
        <v>4294</v>
      </c>
      <c r="J20" s="82" t="s">
        <v>413</v>
      </c>
      <c r="K20" s="82" t="s">
        <v>0</v>
      </c>
      <c r="L20" s="107" t="s">
        <v>1256</v>
      </c>
      <c r="M20" s="86" t="s">
        <v>1258</v>
      </c>
      <c r="N20" s="120">
        <v>45596</v>
      </c>
      <c r="O20" s="357">
        <f t="shared" ca="1" si="2"/>
        <v>2</v>
      </c>
      <c r="P20" s="121" t="str">
        <f t="shared" ca="1" si="3"/>
        <v>Berlaku</v>
      </c>
      <c r="Q20" s="88"/>
      <c r="R20" s="88"/>
      <c r="S20" s="88"/>
      <c r="T20" s="88"/>
      <c r="U20" s="88"/>
      <c r="V20" s="88"/>
      <c r="W20" s="88"/>
      <c r="X20" s="88"/>
      <c r="Y20" s="88"/>
      <c r="Z20" s="88"/>
      <c r="AA20" s="88"/>
      <c r="AB20" s="88"/>
      <c r="AC20" s="88"/>
      <c r="AD20" s="88"/>
      <c r="AE20" s="88"/>
    </row>
    <row r="21" spans="1:31" s="89" customFormat="1" ht="180" hidden="1">
      <c r="A21" s="82">
        <f t="shared" si="1"/>
        <v>20</v>
      </c>
      <c r="B21" s="83" t="s">
        <v>1254</v>
      </c>
      <c r="C21" s="98" t="s">
        <v>514</v>
      </c>
      <c r="D21" s="95" t="s">
        <v>3133</v>
      </c>
      <c r="E21" s="104" t="s">
        <v>2699</v>
      </c>
      <c r="F21" s="104" t="s">
        <v>2878</v>
      </c>
      <c r="G21" s="97" t="s">
        <v>2209</v>
      </c>
      <c r="H21" s="97" t="s">
        <v>2884</v>
      </c>
      <c r="I21" s="82" t="s">
        <v>4294</v>
      </c>
      <c r="J21" s="82" t="s">
        <v>413</v>
      </c>
      <c r="K21" s="82" t="s">
        <v>0</v>
      </c>
      <c r="L21" s="107" t="s">
        <v>1257</v>
      </c>
      <c r="M21" s="86" t="s">
        <v>1259</v>
      </c>
      <c r="N21" s="120">
        <v>45596</v>
      </c>
      <c r="O21" s="357">
        <f t="shared" ca="1" si="2"/>
        <v>2</v>
      </c>
      <c r="P21" s="121" t="str">
        <f t="shared" ca="1" si="3"/>
        <v>Berlaku</v>
      </c>
      <c r="Q21" s="88"/>
      <c r="R21" s="88"/>
      <c r="S21" s="88"/>
      <c r="T21" s="88"/>
      <c r="U21" s="88"/>
      <c r="V21" s="88"/>
      <c r="W21" s="88"/>
      <c r="X21" s="88"/>
      <c r="Y21" s="88"/>
      <c r="Z21" s="88"/>
      <c r="AA21" s="88"/>
      <c r="AB21" s="88"/>
      <c r="AC21" s="88"/>
      <c r="AD21" s="88"/>
      <c r="AE21" s="88"/>
    </row>
    <row r="22" spans="1:31" s="89" customFormat="1" ht="59.1" hidden="1" customHeight="1">
      <c r="A22" s="82">
        <f t="shared" si="1"/>
        <v>21</v>
      </c>
      <c r="B22" s="83" t="s">
        <v>1260</v>
      </c>
      <c r="C22" s="83" t="s">
        <v>1264</v>
      </c>
      <c r="D22" s="95" t="s">
        <v>1381</v>
      </c>
      <c r="E22" s="104" t="s">
        <v>2699</v>
      </c>
      <c r="F22" s="104" t="s">
        <v>2877</v>
      </c>
      <c r="G22" s="97" t="s">
        <v>2210</v>
      </c>
      <c r="H22" s="97" t="s">
        <v>2926</v>
      </c>
      <c r="I22" s="82" t="s">
        <v>4294</v>
      </c>
      <c r="J22" s="82" t="s">
        <v>412</v>
      </c>
      <c r="K22" s="82" t="s">
        <v>0</v>
      </c>
      <c r="L22" s="107" t="s">
        <v>1265</v>
      </c>
      <c r="M22" s="86" t="s">
        <v>1268</v>
      </c>
      <c r="N22" s="120">
        <v>45596</v>
      </c>
      <c r="O22" s="357">
        <f t="shared" ca="1" si="2"/>
        <v>2</v>
      </c>
      <c r="P22" s="121" t="str">
        <f t="shared" ca="1" si="3"/>
        <v>Berlaku</v>
      </c>
      <c r="Q22" s="88"/>
      <c r="R22" s="88"/>
      <c r="S22" s="88"/>
      <c r="T22" s="88"/>
      <c r="U22" s="88"/>
      <c r="V22" s="88"/>
      <c r="W22" s="88"/>
      <c r="X22" s="88"/>
      <c r="Y22" s="88"/>
      <c r="Z22" s="88"/>
      <c r="AA22" s="88"/>
      <c r="AB22" s="88"/>
      <c r="AC22" s="88"/>
      <c r="AD22" s="88"/>
      <c r="AE22" s="88"/>
    </row>
    <row r="23" spans="1:31" s="89" customFormat="1" ht="192.6" hidden="1" customHeight="1">
      <c r="A23" s="82">
        <f t="shared" si="1"/>
        <v>22</v>
      </c>
      <c r="B23" s="83" t="s">
        <v>1261</v>
      </c>
      <c r="C23" s="83" t="s">
        <v>1264</v>
      </c>
      <c r="D23" s="95" t="s">
        <v>1381</v>
      </c>
      <c r="E23" s="104" t="s">
        <v>2699</v>
      </c>
      <c r="F23" s="104" t="s">
        <v>2877</v>
      </c>
      <c r="G23" s="97" t="s">
        <v>2211</v>
      </c>
      <c r="H23" s="97" t="s">
        <v>2926</v>
      </c>
      <c r="I23" s="82" t="s">
        <v>4294</v>
      </c>
      <c r="J23" s="82" t="s">
        <v>412</v>
      </c>
      <c r="K23" s="82" t="s">
        <v>0</v>
      </c>
      <c r="L23" s="107" t="s">
        <v>1552</v>
      </c>
      <c r="M23" s="86" t="s">
        <v>1268</v>
      </c>
      <c r="N23" s="120">
        <v>45596</v>
      </c>
      <c r="O23" s="357">
        <f t="shared" ca="1" si="2"/>
        <v>2</v>
      </c>
      <c r="P23" s="121" t="str">
        <f t="shared" ca="1" si="3"/>
        <v>Berlaku</v>
      </c>
      <c r="Q23" s="88"/>
      <c r="R23" s="88"/>
      <c r="S23" s="88"/>
      <c r="T23" s="88"/>
      <c r="U23" s="88"/>
      <c r="V23" s="88"/>
      <c r="W23" s="88"/>
      <c r="X23" s="88"/>
      <c r="Y23" s="88"/>
      <c r="Z23" s="88"/>
      <c r="AA23" s="88"/>
      <c r="AB23" s="88"/>
      <c r="AC23" s="88"/>
      <c r="AD23" s="88"/>
      <c r="AE23" s="88"/>
    </row>
    <row r="24" spans="1:31" s="89" customFormat="1" ht="192.6" hidden="1" customHeight="1">
      <c r="A24" s="82">
        <f t="shared" si="1"/>
        <v>23</v>
      </c>
      <c r="B24" s="83" t="s">
        <v>1262</v>
      </c>
      <c r="C24" s="83" t="s">
        <v>1264</v>
      </c>
      <c r="D24" s="95" t="s">
        <v>1381</v>
      </c>
      <c r="E24" s="104" t="s">
        <v>2699</v>
      </c>
      <c r="F24" s="104" t="s">
        <v>2877</v>
      </c>
      <c r="G24" s="97" t="s">
        <v>2212</v>
      </c>
      <c r="H24" s="97" t="s">
        <v>2926</v>
      </c>
      <c r="I24" s="82" t="s">
        <v>4294</v>
      </c>
      <c r="J24" s="82" t="s">
        <v>412</v>
      </c>
      <c r="K24" s="82" t="s">
        <v>0</v>
      </c>
      <c r="L24" s="107" t="s">
        <v>1266</v>
      </c>
      <c r="M24" s="86" t="s">
        <v>1268</v>
      </c>
      <c r="N24" s="120">
        <v>45596</v>
      </c>
      <c r="O24" s="357">
        <f t="shared" ca="1" si="2"/>
        <v>2</v>
      </c>
      <c r="P24" s="121" t="str">
        <f t="shared" ca="1" si="3"/>
        <v>Berlaku</v>
      </c>
      <c r="Q24" s="88"/>
      <c r="R24" s="88"/>
      <c r="S24" s="88"/>
      <c r="T24" s="88"/>
      <c r="U24" s="88"/>
      <c r="V24" s="88"/>
      <c r="W24" s="88"/>
      <c r="X24" s="88"/>
      <c r="Y24" s="88"/>
      <c r="Z24" s="88"/>
      <c r="AA24" s="88"/>
      <c r="AB24" s="88"/>
      <c r="AC24" s="88"/>
      <c r="AD24" s="88"/>
      <c r="AE24" s="88"/>
    </row>
    <row r="25" spans="1:31" s="89" customFormat="1" ht="56.4" hidden="1" customHeight="1">
      <c r="A25" s="82">
        <f t="shared" si="1"/>
        <v>24</v>
      </c>
      <c r="B25" s="83" t="s">
        <v>1263</v>
      </c>
      <c r="C25" s="83" t="s">
        <v>1264</v>
      </c>
      <c r="D25" s="95" t="s">
        <v>1381</v>
      </c>
      <c r="E25" s="104" t="s">
        <v>2699</v>
      </c>
      <c r="F25" s="104" t="s">
        <v>2877</v>
      </c>
      <c r="G25" s="97" t="s">
        <v>2213</v>
      </c>
      <c r="H25" s="97" t="s">
        <v>2926</v>
      </c>
      <c r="I25" s="82" t="s">
        <v>4294</v>
      </c>
      <c r="J25" s="82" t="s">
        <v>412</v>
      </c>
      <c r="K25" s="82" t="s">
        <v>0</v>
      </c>
      <c r="L25" s="107" t="s">
        <v>1267</v>
      </c>
      <c r="M25" s="86" t="s">
        <v>1268</v>
      </c>
      <c r="N25" s="120">
        <v>45596</v>
      </c>
      <c r="O25" s="357">
        <f t="shared" ca="1" si="2"/>
        <v>2</v>
      </c>
      <c r="P25" s="121" t="str">
        <f t="shared" ca="1" si="3"/>
        <v>Berlaku</v>
      </c>
      <c r="Q25" s="88"/>
      <c r="R25" s="88"/>
      <c r="S25" s="88"/>
      <c r="T25" s="88"/>
      <c r="U25" s="88"/>
      <c r="V25" s="88"/>
      <c r="W25" s="88"/>
      <c r="X25" s="88"/>
      <c r="Y25" s="88"/>
      <c r="Z25" s="88"/>
      <c r="AA25" s="88"/>
      <c r="AB25" s="88"/>
      <c r="AC25" s="88"/>
      <c r="AD25" s="88"/>
      <c r="AE25" s="88"/>
    </row>
    <row r="26" spans="1:31" s="89" customFormat="1" ht="57.6" hidden="1" customHeight="1">
      <c r="A26" s="82">
        <f t="shared" si="1"/>
        <v>25</v>
      </c>
      <c r="B26" s="83" t="s">
        <v>120</v>
      </c>
      <c r="C26" s="83" t="s">
        <v>146</v>
      </c>
      <c r="D26" s="84" t="s">
        <v>2721</v>
      </c>
      <c r="E26" s="147" t="s">
        <v>1605</v>
      </c>
      <c r="F26" s="147" t="s">
        <v>2861</v>
      </c>
      <c r="G26" s="106" t="s">
        <v>2214</v>
      </c>
      <c r="H26" s="106" t="s">
        <v>2884</v>
      </c>
      <c r="I26" s="82" t="s">
        <v>4294</v>
      </c>
      <c r="J26" s="82" t="s">
        <v>413</v>
      </c>
      <c r="K26" s="82" t="s">
        <v>3</v>
      </c>
      <c r="L26" s="84" t="s">
        <v>1303</v>
      </c>
      <c r="M26" s="98" t="s">
        <v>1304</v>
      </c>
      <c r="N26" s="120">
        <v>45643</v>
      </c>
      <c r="O26" s="357">
        <f t="shared" ca="1" si="2"/>
        <v>49</v>
      </c>
      <c r="P26" s="121" t="str">
        <f t="shared" ca="1" si="3"/>
        <v>Berlaku</v>
      </c>
      <c r="Q26" s="88"/>
      <c r="R26" s="88"/>
      <c r="S26" s="88"/>
      <c r="T26" s="88"/>
      <c r="U26" s="88"/>
      <c r="V26" s="88"/>
      <c r="W26" s="88"/>
      <c r="X26" s="88"/>
      <c r="Y26" s="88"/>
      <c r="Z26" s="88"/>
      <c r="AA26" s="88"/>
      <c r="AB26" s="88"/>
      <c r="AC26" s="88"/>
      <c r="AD26" s="88"/>
      <c r="AE26" s="88"/>
    </row>
    <row r="27" spans="1:31" s="89" customFormat="1" ht="57.6" hidden="1" customHeight="1">
      <c r="A27" s="82">
        <f t="shared" si="1"/>
        <v>26</v>
      </c>
      <c r="B27" s="83" t="s">
        <v>148</v>
      </c>
      <c r="C27" s="84" t="s">
        <v>146</v>
      </c>
      <c r="D27" s="84" t="s">
        <v>2721</v>
      </c>
      <c r="E27" s="82" t="s">
        <v>1605</v>
      </c>
      <c r="F27" s="82" t="s">
        <v>2861</v>
      </c>
      <c r="G27" s="92" t="s">
        <v>2215</v>
      </c>
      <c r="H27" s="92" t="s">
        <v>2884</v>
      </c>
      <c r="I27" s="82" t="s">
        <v>4294</v>
      </c>
      <c r="J27" s="82" t="s">
        <v>413</v>
      </c>
      <c r="K27" s="82" t="s">
        <v>0</v>
      </c>
      <c r="L27" s="107" t="s">
        <v>1305</v>
      </c>
      <c r="M27" s="98" t="s">
        <v>588</v>
      </c>
      <c r="N27" s="120">
        <v>45643</v>
      </c>
      <c r="O27" s="357">
        <f t="shared" ca="1" si="2"/>
        <v>49</v>
      </c>
      <c r="P27" s="121" t="str">
        <f t="shared" ca="1" si="3"/>
        <v>Berlaku</v>
      </c>
      <c r="Q27" s="88"/>
      <c r="R27" s="88"/>
      <c r="S27" s="88"/>
      <c r="T27" s="88"/>
      <c r="U27" s="88"/>
      <c r="V27" s="88"/>
      <c r="W27" s="88"/>
      <c r="X27" s="88"/>
      <c r="Y27" s="88"/>
      <c r="Z27" s="88"/>
      <c r="AA27" s="88"/>
      <c r="AB27" s="88"/>
      <c r="AC27" s="88"/>
      <c r="AD27" s="88"/>
      <c r="AE27" s="88"/>
    </row>
    <row r="28" spans="1:31" s="89" customFormat="1" ht="57.6" hidden="1" customHeight="1">
      <c r="A28" s="82">
        <f t="shared" si="1"/>
        <v>27</v>
      </c>
      <c r="B28" s="83" t="s">
        <v>1540</v>
      </c>
      <c r="C28" s="102" t="s">
        <v>235</v>
      </c>
      <c r="D28" s="95" t="s">
        <v>1380</v>
      </c>
      <c r="E28" s="104" t="s">
        <v>2699</v>
      </c>
      <c r="F28" s="104" t="s">
        <v>2860</v>
      </c>
      <c r="G28" s="82" t="s">
        <v>2216</v>
      </c>
      <c r="H28" s="82" t="s">
        <v>2926</v>
      </c>
      <c r="I28" s="82" t="s">
        <v>4294</v>
      </c>
      <c r="J28" s="82" t="s">
        <v>412</v>
      </c>
      <c r="K28" s="82" t="s">
        <v>0</v>
      </c>
      <c r="L28" s="107" t="s">
        <v>1306</v>
      </c>
      <c r="M28" s="86" t="s">
        <v>1307</v>
      </c>
      <c r="N28" s="120">
        <v>45643</v>
      </c>
      <c r="O28" s="357">
        <f t="shared" ca="1" si="2"/>
        <v>49</v>
      </c>
      <c r="P28" s="121" t="str">
        <f t="shared" ca="1" si="3"/>
        <v>Berlaku</v>
      </c>
      <c r="Q28" s="88"/>
      <c r="R28" s="88"/>
      <c r="S28" s="88"/>
      <c r="T28" s="88"/>
      <c r="U28" s="88"/>
      <c r="V28" s="88"/>
      <c r="W28" s="88"/>
      <c r="X28" s="88"/>
      <c r="Y28" s="88"/>
      <c r="Z28" s="88"/>
      <c r="AA28" s="88"/>
      <c r="AB28" s="88"/>
      <c r="AC28" s="88"/>
      <c r="AD28" s="88"/>
      <c r="AE28" s="88"/>
    </row>
    <row r="29" spans="1:31" s="89" customFormat="1" ht="86.4" hidden="1" customHeight="1">
      <c r="A29" s="82">
        <f t="shared" si="1"/>
        <v>28</v>
      </c>
      <c r="B29" s="83" t="s">
        <v>111</v>
      </c>
      <c r="C29" s="102" t="s">
        <v>235</v>
      </c>
      <c r="D29" s="95" t="s">
        <v>1380</v>
      </c>
      <c r="E29" s="104" t="s">
        <v>2699</v>
      </c>
      <c r="F29" s="104" t="s">
        <v>2860</v>
      </c>
      <c r="G29" s="82" t="s">
        <v>2217</v>
      </c>
      <c r="H29" s="82" t="s">
        <v>2926</v>
      </c>
      <c r="I29" s="82" t="s">
        <v>4294</v>
      </c>
      <c r="J29" s="82" t="s">
        <v>413</v>
      </c>
      <c r="K29" s="82" t="s">
        <v>0</v>
      </c>
      <c r="L29" s="107" t="s">
        <v>1308</v>
      </c>
      <c r="M29" s="86" t="s">
        <v>1307</v>
      </c>
      <c r="N29" s="120">
        <v>45643</v>
      </c>
      <c r="O29" s="357">
        <f t="shared" ca="1" si="2"/>
        <v>49</v>
      </c>
      <c r="P29" s="121" t="str">
        <f t="shared" ca="1" si="3"/>
        <v>Berlaku</v>
      </c>
      <c r="Q29" s="88"/>
      <c r="R29" s="88"/>
      <c r="S29" s="88"/>
      <c r="T29" s="88"/>
      <c r="U29" s="88"/>
      <c r="V29" s="88"/>
      <c r="W29" s="88"/>
      <c r="X29" s="88"/>
      <c r="Y29" s="88"/>
      <c r="Z29" s="88"/>
      <c r="AA29" s="88"/>
      <c r="AB29" s="88"/>
      <c r="AC29" s="88"/>
      <c r="AD29" s="88"/>
      <c r="AE29" s="88"/>
    </row>
    <row r="30" spans="1:31" s="89" customFormat="1" ht="86.4" hidden="1" customHeight="1">
      <c r="A30" s="82">
        <f t="shared" si="1"/>
        <v>29</v>
      </c>
      <c r="B30" s="83" t="s">
        <v>1277</v>
      </c>
      <c r="C30" s="83" t="s">
        <v>264</v>
      </c>
      <c r="D30" s="98" t="s">
        <v>1160</v>
      </c>
      <c r="E30" s="82" t="s">
        <v>1604</v>
      </c>
      <c r="F30" s="82" t="s">
        <v>2861</v>
      </c>
      <c r="G30" s="91" t="s">
        <v>2218</v>
      </c>
      <c r="H30" s="91" t="s">
        <v>2884</v>
      </c>
      <c r="I30" s="82" t="s">
        <v>4294</v>
      </c>
      <c r="J30" s="82" t="s">
        <v>413</v>
      </c>
      <c r="K30" s="82" t="s">
        <v>0</v>
      </c>
      <c r="L30" s="83" t="s">
        <v>1278</v>
      </c>
      <c r="M30" s="83" t="s">
        <v>1279</v>
      </c>
      <c r="N30" s="120">
        <v>45643</v>
      </c>
      <c r="O30" s="357">
        <f t="shared" ca="1" si="2"/>
        <v>49</v>
      </c>
      <c r="P30" s="121" t="str">
        <f t="shared" ca="1" si="3"/>
        <v>Berlaku</v>
      </c>
      <c r="Q30" s="88"/>
      <c r="R30" s="88"/>
      <c r="S30" s="88"/>
      <c r="T30" s="88"/>
      <c r="U30" s="88"/>
      <c r="V30" s="88"/>
      <c r="W30" s="88"/>
      <c r="X30" s="88"/>
      <c r="Y30" s="88"/>
      <c r="Z30" s="88"/>
      <c r="AA30" s="88"/>
      <c r="AB30" s="88"/>
      <c r="AC30" s="88"/>
      <c r="AD30" s="88"/>
      <c r="AE30" s="88"/>
    </row>
    <row r="31" spans="1:31" s="89" customFormat="1" ht="86.4" hidden="1" customHeight="1">
      <c r="A31" s="82">
        <f t="shared" si="1"/>
        <v>30</v>
      </c>
      <c r="B31" s="83" t="s">
        <v>1280</v>
      </c>
      <c r="C31" s="83" t="s">
        <v>160</v>
      </c>
      <c r="D31" s="84" t="s">
        <v>2730</v>
      </c>
      <c r="E31" s="82" t="s">
        <v>1605</v>
      </c>
      <c r="F31" s="82" t="s">
        <v>2861</v>
      </c>
      <c r="G31" s="91" t="s">
        <v>2219</v>
      </c>
      <c r="H31" s="91" t="s">
        <v>2884</v>
      </c>
      <c r="I31" s="82" t="s">
        <v>4294</v>
      </c>
      <c r="J31" s="82" t="s">
        <v>413</v>
      </c>
      <c r="K31" s="100" t="s">
        <v>221</v>
      </c>
      <c r="L31" s="83" t="s">
        <v>1281</v>
      </c>
      <c r="M31" s="83" t="s">
        <v>1282</v>
      </c>
      <c r="N31" s="120">
        <v>45643</v>
      </c>
      <c r="O31" s="357">
        <f t="shared" ca="1" si="2"/>
        <v>49</v>
      </c>
      <c r="P31" s="121" t="str">
        <f t="shared" ca="1" si="3"/>
        <v>Berlaku</v>
      </c>
      <c r="Q31" s="88"/>
      <c r="R31" s="88"/>
      <c r="S31" s="88"/>
      <c r="T31" s="88"/>
      <c r="U31" s="88"/>
      <c r="V31" s="88"/>
      <c r="W31" s="88"/>
      <c r="X31" s="88"/>
      <c r="Y31" s="88"/>
      <c r="Z31" s="88"/>
      <c r="AA31" s="88"/>
      <c r="AB31" s="88"/>
      <c r="AC31" s="88"/>
      <c r="AD31" s="88"/>
      <c r="AE31" s="88"/>
    </row>
    <row r="32" spans="1:31" s="89" customFormat="1" ht="86.4" hidden="1" customHeight="1">
      <c r="A32" s="82">
        <f t="shared" si="1"/>
        <v>31</v>
      </c>
      <c r="B32" s="83" t="s">
        <v>1283</v>
      </c>
      <c r="C32" s="83" t="s">
        <v>154</v>
      </c>
      <c r="D32" s="98" t="s">
        <v>3098</v>
      </c>
      <c r="E32" s="82" t="s">
        <v>1604</v>
      </c>
      <c r="F32" s="82" t="s">
        <v>2861</v>
      </c>
      <c r="G32" s="91" t="s">
        <v>2220</v>
      </c>
      <c r="H32" s="91" t="s">
        <v>2884</v>
      </c>
      <c r="I32" s="82" t="s">
        <v>4294</v>
      </c>
      <c r="J32" s="82" t="s">
        <v>413</v>
      </c>
      <c r="K32" s="82" t="s">
        <v>0</v>
      </c>
      <c r="L32" s="83" t="s">
        <v>1286</v>
      </c>
      <c r="M32" s="83" t="s">
        <v>1285</v>
      </c>
      <c r="N32" s="120">
        <v>45643</v>
      </c>
      <c r="O32" s="357">
        <f t="shared" ca="1" si="2"/>
        <v>49</v>
      </c>
      <c r="P32" s="121" t="str">
        <f t="shared" ca="1" si="3"/>
        <v>Berlaku</v>
      </c>
      <c r="Q32" s="88"/>
      <c r="R32" s="88"/>
      <c r="S32" s="88"/>
      <c r="T32" s="88"/>
      <c r="U32" s="88"/>
      <c r="V32" s="88"/>
      <c r="W32" s="88"/>
      <c r="X32" s="88"/>
      <c r="Y32" s="88"/>
      <c r="Z32" s="88"/>
      <c r="AA32" s="88"/>
      <c r="AB32" s="88"/>
      <c r="AC32" s="88"/>
      <c r="AD32" s="88"/>
      <c r="AE32" s="88"/>
    </row>
    <row r="33" spans="1:35" s="89" customFormat="1" ht="86.4" hidden="1" customHeight="1">
      <c r="A33" s="82">
        <f t="shared" si="1"/>
        <v>32</v>
      </c>
      <c r="B33" s="83" t="s">
        <v>1287</v>
      </c>
      <c r="C33" s="98" t="s">
        <v>514</v>
      </c>
      <c r="D33" s="95" t="s">
        <v>3133</v>
      </c>
      <c r="E33" s="104" t="s">
        <v>2699</v>
      </c>
      <c r="F33" s="104" t="s">
        <v>2878</v>
      </c>
      <c r="G33" s="105" t="s">
        <v>2221</v>
      </c>
      <c r="H33" s="105" t="s">
        <v>2884</v>
      </c>
      <c r="I33" s="82" t="s">
        <v>4294</v>
      </c>
      <c r="J33" s="82" t="s">
        <v>413</v>
      </c>
      <c r="K33" s="82" t="s">
        <v>0</v>
      </c>
      <c r="L33" s="98" t="s">
        <v>1290</v>
      </c>
      <c r="M33" s="98" t="s">
        <v>1291</v>
      </c>
      <c r="N33" s="120">
        <v>45643</v>
      </c>
      <c r="O33" s="357">
        <f t="shared" ca="1" si="2"/>
        <v>49</v>
      </c>
      <c r="P33" s="121" t="str">
        <f t="shared" ca="1" si="3"/>
        <v>Berlaku</v>
      </c>
      <c r="Q33" s="88"/>
      <c r="R33" s="88"/>
      <c r="S33" s="88"/>
      <c r="T33" s="88"/>
      <c r="U33" s="88"/>
      <c r="V33" s="88"/>
      <c r="W33" s="88"/>
      <c r="X33" s="88"/>
      <c r="Y33" s="88"/>
      <c r="Z33" s="88"/>
      <c r="AA33" s="88"/>
      <c r="AB33" s="88"/>
      <c r="AC33" s="88"/>
      <c r="AD33" s="88"/>
      <c r="AE33" s="88"/>
    </row>
    <row r="34" spans="1:35" s="89" customFormat="1" ht="86.4" hidden="1" customHeight="1">
      <c r="A34" s="82">
        <f t="shared" si="1"/>
        <v>33</v>
      </c>
      <c r="B34" s="83" t="s">
        <v>1288</v>
      </c>
      <c r="C34" s="98" t="s">
        <v>514</v>
      </c>
      <c r="D34" s="95" t="s">
        <v>3134</v>
      </c>
      <c r="E34" s="104" t="s">
        <v>2699</v>
      </c>
      <c r="F34" s="104" t="s">
        <v>2878</v>
      </c>
      <c r="G34" s="105" t="s">
        <v>2222</v>
      </c>
      <c r="H34" s="105" t="s">
        <v>2884</v>
      </c>
      <c r="I34" s="82" t="s">
        <v>4294</v>
      </c>
      <c r="J34" s="82" t="s">
        <v>413</v>
      </c>
      <c r="K34" s="82" t="s">
        <v>0</v>
      </c>
      <c r="L34" s="98" t="s">
        <v>1292</v>
      </c>
      <c r="M34" s="98" t="s">
        <v>1293</v>
      </c>
      <c r="N34" s="120">
        <v>45643</v>
      </c>
      <c r="O34" s="357">
        <f t="shared" ca="1" si="2"/>
        <v>49</v>
      </c>
      <c r="P34" s="121" t="str">
        <f t="shared" ca="1" si="3"/>
        <v>Berlaku</v>
      </c>
      <c r="Q34" s="88"/>
      <c r="R34" s="88"/>
      <c r="S34" s="88"/>
      <c r="T34" s="88"/>
      <c r="U34" s="88"/>
      <c r="V34" s="88"/>
      <c r="W34" s="88"/>
      <c r="X34" s="88"/>
      <c r="Y34" s="88"/>
      <c r="Z34" s="88"/>
      <c r="AA34" s="88"/>
      <c r="AB34" s="88"/>
      <c r="AC34" s="88"/>
      <c r="AD34" s="88"/>
      <c r="AE34" s="88"/>
    </row>
    <row r="35" spans="1:35" s="89" customFormat="1" ht="86.4" hidden="1" customHeight="1">
      <c r="A35" s="82">
        <f t="shared" si="1"/>
        <v>34</v>
      </c>
      <c r="B35" s="83" t="s">
        <v>1289</v>
      </c>
      <c r="C35" s="98" t="s">
        <v>514</v>
      </c>
      <c r="D35" s="95" t="s">
        <v>2707</v>
      </c>
      <c r="E35" s="104" t="s">
        <v>2699</v>
      </c>
      <c r="F35" s="104" t="s">
        <v>2878</v>
      </c>
      <c r="G35" s="105" t="s">
        <v>2223</v>
      </c>
      <c r="H35" s="105" t="s">
        <v>2884</v>
      </c>
      <c r="I35" s="82" t="s">
        <v>4294</v>
      </c>
      <c r="J35" s="82" t="s">
        <v>413</v>
      </c>
      <c r="K35" s="82" t="s">
        <v>0</v>
      </c>
      <c r="L35" s="98" t="s">
        <v>1294</v>
      </c>
      <c r="M35" s="98" t="s">
        <v>1295</v>
      </c>
      <c r="N35" s="120">
        <v>45643</v>
      </c>
      <c r="O35" s="357">
        <f t="shared" ca="1" si="2"/>
        <v>49</v>
      </c>
      <c r="P35" s="121" t="str">
        <f t="shared" ca="1" si="3"/>
        <v>Berlaku</v>
      </c>
      <c r="Q35" s="88"/>
      <c r="R35" s="88"/>
      <c r="S35" s="88"/>
      <c r="T35" s="88"/>
      <c r="U35" s="88"/>
      <c r="V35" s="88"/>
      <c r="W35" s="88"/>
      <c r="X35" s="88"/>
      <c r="Y35" s="88"/>
      <c r="Z35" s="88"/>
      <c r="AA35" s="88"/>
      <c r="AB35" s="88"/>
      <c r="AC35" s="88"/>
      <c r="AD35" s="88"/>
      <c r="AE35" s="88"/>
    </row>
    <row r="36" spans="1:35" s="89" customFormat="1" ht="227.4" hidden="1" customHeight="1">
      <c r="A36" s="82">
        <f t="shared" si="1"/>
        <v>35</v>
      </c>
      <c r="B36" s="83" t="s">
        <v>1296</v>
      </c>
      <c r="C36" s="83" t="s">
        <v>187</v>
      </c>
      <c r="D36" s="95" t="s">
        <v>2748</v>
      </c>
      <c r="E36" s="82" t="s">
        <v>1604</v>
      </c>
      <c r="F36" s="82" t="s">
        <v>2861</v>
      </c>
      <c r="G36" s="91" t="s">
        <v>2224</v>
      </c>
      <c r="H36" s="91" t="s">
        <v>2884</v>
      </c>
      <c r="I36" s="82" t="s">
        <v>4294</v>
      </c>
      <c r="J36" s="82" t="s">
        <v>413</v>
      </c>
      <c r="K36" s="82" t="s">
        <v>3</v>
      </c>
      <c r="L36" s="98" t="s">
        <v>1297</v>
      </c>
      <c r="M36" s="98" t="s">
        <v>1298</v>
      </c>
      <c r="N36" s="120">
        <v>45643</v>
      </c>
      <c r="O36" s="357">
        <f t="shared" ca="1" si="2"/>
        <v>49</v>
      </c>
      <c r="P36" s="121" t="str">
        <f t="shared" ca="1" si="3"/>
        <v>Berlaku</v>
      </c>
      <c r="Q36" s="88"/>
      <c r="R36" s="88"/>
      <c r="S36" s="88"/>
      <c r="T36" s="88"/>
      <c r="U36" s="88"/>
      <c r="V36" s="88"/>
      <c r="W36" s="88"/>
      <c r="X36" s="88"/>
      <c r="Y36" s="88"/>
      <c r="Z36" s="88"/>
      <c r="AA36" s="88"/>
      <c r="AB36" s="88"/>
      <c r="AC36" s="88"/>
      <c r="AD36" s="88"/>
      <c r="AE36" s="88"/>
    </row>
    <row r="37" spans="1:35" s="89" customFormat="1" ht="212.4" hidden="1" customHeight="1">
      <c r="A37" s="82">
        <f t="shared" si="1"/>
        <v>36</v>
      </c>
      <c r="B37" s="83" t="s">
        <v>1299</v>
      </c>
      <c r="C37" s="83" t="s">
        <v>211</v>
      </c>
      <c r="D37" s="95" t="s">
        <v>1374</v>
      </c>
      <c r="E37" s="104" t="s">
        <v>1604</v>
      </c>
      <c r="F37" s="104" t="s">
        <v>2860</v>
      </c>
      <c r="G37" s="91" t="s">
        <v>2225</v>
      </c>
      <c r="H37" s="91" t="s">
        <v>2926</v>
      </c>
      <c r="I37" s="82" t="s">
        <v>4294</v>
      </c>
      <c r="J37" s="82" t="s">
        <v>412</v>
      </c>
      <c r="K37" s="82" t="s">
        <v>3</v>
      </c>
      <c r="L37" s="98" t="s">
        <v>1300</v>
      </c>
      <c r="M37" s="98" t="s">
        <v>1301</v>
      </c>
      <c r="N37" s="120">
        <v>45643</v>
      </c>
      <c r="O37" s="357">
        <f t="shared" ca="1" si="2"/>
        <v>49</v>
      </c>
      <c r="P37" s="121" t="str">
        <f t="shared" ca="1" si="3"/>
        <v>Berlaku</v>
      </c>
      <c r="Q37" s="88"/>
      <c r="R37" s="88"/>
      <c r="S37" s="88"/>
      <c r="T37" s="88"/>
      <c r="U37" s="88"/>
      <c r="V37" s="88"/>
      <c r="W37" s="88"/>
      <c r="X37" s="88"/>
      <c r="Y37" s="88"/>
      <c r="Z37" s="88"/>
      <c r="AA37" s="88"/>
      <c r="AB37" s="88"/>
      <c r="AC37" s="88"/>
      <c r="AD37" s="88"/>
      <c r="AE37" s="88"/>
    </row>
    <row r="38" spans="1:35" s="89" customFormat="1" ht="60" hidden="1">
      <c r="A38" s="82">
        <f t="shared" si="1"/>
        <v>37</v>
      </c>
      <c r="B38" s="83" t="s">
        <v>1310</v>
      </c>
      <c r="C38" s="83" t="s">
        <v>154</v>
      </c>
      <c r="D38" s="98" t="s">
        <v>3098</v>
      </c>
      <c r="E38" s="82" t="s">
        <v>1604</v>
      </c>
      <c r="F38" s="82" t="s">
        <v>2861</v>
      </c>
      <c r="G38" s="138" t="s">
        <v>2226</v>
      </c>
      <c r="H38" s="138" t="s">
        <v>2884</v>
      </c>
      <c r="I38" s="82" t="s">
        <v>4294</v>
      </c>
      <c r="J38" s="82" t="s">
        <v>413</v>
      </c>
      <c r="K38" s="82" t="s">
        <v>0</v>
      </c>
      <c r="L38" s="95" t="s">
        <v>1311</v>
      </c>
      <c r="M38" s="86" t="s">
        <v>1312</v>
      </c>
      <c r="N38" s="120">
        <v>45708</v>
      </c>
      <c r="O38" s="357">
        <f t="shared" ca="1" si="2"/>
        <v>114</v>
      </c>
      <c r="P38" s="121" t="str">
        <f t="shared" ref="P38:P101" ca="1" si="4">IF(O38&gt;0,"Berlaku","Kadaluarsa")</f>
        <v>Berlaku</v>
      </c>
      <c r="Q38" s="88"/>
      <c r="R38" s="88"/>
      <c r="S38" s="88"/>
      <c r="T38" s="88"/>
      <c r="U38" s="88"/>
      <c r="V38" s="88"/>
      <c r="W38" s="88"/>
      <c r="X38" s="88"/>
      <c r="Y38" s="88"/>
      <c r="Z38" s="88"/>
      <c r="AA38" s="88"/>
      <c r="AB38" s="88"/>
      <c r="AC38" s="88"/>
      <c r="AD38" s="88"/>
      <c r="AE38" s="88"/>
    </row>
    <row r="39" spans="1:35" s="89" customFormat="1" ht="86.1" hidden="1" customHeight="1">
      <c r="A39" s="82">
        <f t="shared" si="1"/>
        <v>38</v>
      </c>
      <c r="B39" s="83" t="s">
        <v>1313</v>
      </c>
      <c r="C39" s="98" t="s">
        <v>514</v>
      </c>
      <c r="D39" s="95" t="s">
        <v>3133</v>
      </c>
      <c r="E39" s="104" t="s">
        <v>2699</v>
      </c>
      <c r="F39" s="104" t="s">
        <v>2878</v>
      </c>
      <c r="G39" s="138" t="s">
        <v>3551</v>
      </c>
      <c r="H39" s="138" t="s">
        <v>2884</v>
      </c>
      <c r="I39" s="82" t="s">
        <v>4294</v>
      </c>
      <c r="J39" s="82" t="s">
        <v>413</v>
      </c>
      <c r="K39" s="82" t="s">
        <v>0</v>
      </c>
      <c r="L39" s="96" t="s">
        <v>1315</v>
      </c>
      <c r="M39" s="86" t="s">
        <v>1314</v>
      </c>
      <c r="N39" s="120">
        <v>45708</v>
      </c>
      <c r="O39" s="357">
        <f t="shared" ca="1" si="2"/>
        <v>114</v>
      </c>
      <c r="P39" s="121" t="str">
        <f t="shared" ca="1" si="4"/>
        <v>Berlaku</v>
      </c>
      <c r="Q39" s="88"/>
      <c r="R39" s="88"/>
      <c r="S39" s="88"/>
      <c r="T39" s="88"/>
      <c r="U39" s="88"/>
      <c r="V39" s="88"/>
      <c r="W39" s="88"/>
      <c r="X39" s="88"/>
      <c r="Y39" s="88"/>
      <c r="Z39" s="88"/>
      <c r="AA39" s="88"/>
      <c r="AB39" s="88"/>
      <c r="AC39" s="88"/>
      <c r="AD39" s="88"/>
      <c r="AE39" s="88"/>
    </row>
    <row r="40" spans="1:35" s="89" customFormat="1" ht="40.35" hidden="1" customHeight="1">
      <c r="A40" s="82">
        <f t="shared" si="1"/>
        <v>39</v>
      </c>
      <c r="B40" s="83" t="s">
        <v>1316</v>
      </c>
      <c r="C40" s="83" t="s">
        <v>245</v>
      </c>
      <c r="D40" s="98" t="s">
        <v>2739</v>
      </c>
      <c r="E40" s="82" t="s">
        <v>1604</v>
      </c>
      <c r="F40" s="82" t="s">
        <v>2861</v>
      </c>
      <c r="G40" s="138" t="s">
        <v>2227</v>
      </c>
      <c r="H40" s="138" t="s">
        <v>2884</v>
      </c>
      <c r="I40" s="82" t="s">
        <v>4294</v>
      </c>
      <c r="J40" s="82" t="s">
        <v>413</v>
      </c>
      <c r="K40" s="82" t="s">
        <v>0</v>
      </c>
      <c r="L40" s="95" t="s">
        <v>1317</v>
      </c>
      <c r="M40" s="86" t="s">
        <v>1318</v>
      </c>
      <c r="N40" s="120">
        <v>45708</v>
      </c>
      <c r="O40" s="357">
        <f t="shared" ca="1" si="2"/>
        <v>114</v>
      </c>
      <c r="P40" s="121" t="str">
        <f t="shared" ca="1" si="4"/>
        <v>Berlaku</v>
      </c>
      <c r="Q40" s="88"/>
      <c r="R40" s="88"/>
      <c r="S40" s="88"/>
      <c r="T40" s="88"/>
      <c r="U40" s="88"/>
      <c r="V40" s="88"/>
      <c r="W40" s="88"/>
      <c r="X40" s="88"/>
      <c r="Y40" s="88"/>
      <c r="Z40" s="88"/>
      <c r="AA40" s="88"/>
      <c r="AB40" s="88"/>
      <c r="AC40" s="88"/>
      <c r="AD40" s="88"/>
      <c r="AE40" s="88"/>
    </row>
    <row r="41" spans="1:35" s="90" customFormat="1" ht="60" hidden="1">
      <c r="A41" s="82">
        <f t="shared" si="1"/>
        <v>40</v>
      </c>
      <c r="B41" s="83" t="s">
        <v>1319</v>
      </c>
      <c r="C41" s="83" t="s">
        <v>1321</v>
      </c>
      <c r="D41" s="98" t="s">
        <v>2780</v>
      </c>
      <c r="E41" s="82" t="s">
        <v>1605</v>
      </c>
      <c r="F41" s="82" t="s">
        <v>2861</v>
      </c>
      <c r="G41" s="138" t="s">
        <v>2228</v>
      </c>
      <c r="H41" s="138" t="s">
        <v>2884</v>
      </c>
      <c r="I41" s="82" t="s">
        <v>4294</v>
      </c>
      <c r="J41" s="82" t="s">
        <v>413</v>
      </c>
      <c r="K41" s="82" t="s">
        <v>0</v>
      </c>
      <c r="L41" s="95" t="s">
        <v>1322</v>
      </c>
      <c r="M41" s="86" t="s">
        <v>1324</v>
      </c>
      <c r="N41" s="120">
        <v>45708</v>
      </c>
      <c r="O41" s="357">
        <f t="shared" ca="1" si="2"/>
        <v>114</v>
      </c>
      <c r="P41" s="121" t="str">
        <f t="shared" ca="1" si="4"/>
        <v>Berlaku</v>
      </c>
      <c r="Q41" s="88"/>
      <c r="R41" s="88"/>
      <c r="S41" s="88"/>
      <c r="T41" s="88"/>
      <c r="U41" s="88"/>
      <c r="V41" s="88"/>
      <c r="W41" s="88"/>
      <c r="X41" s="88"/>
      <c r="Y41" s="88"/>
      <c r="Z41" s="88"/>
      <c r="AA41" s="88"/>
      <c r="AB41" s="88"/>
      <c r="AC41" s="88"/>
      <c r="AD41" s="88"/>
      <c r="AE41" s="88"/>
      <c r="AF41" s="89"/>
      <c r="AG41" s="89"/>
      <c r="AH41" s="89"/>
      <c r="AI41" s="89"/>
    </row>
    <row r="42" spans="1:35" s="90" customFormat="1" ht="229.35" hidden="1" customHeight="1">
      <c r="A42" s="82">
        <f t="shared" si="1"/>
        <v>41</v>
      </c>
      <c r="B42" s="83" t="s">
        <v>1320</v>
      </c>
      <c r="C42" s="83" t="s">
        <v>1321</v>
      </c>
      <c r="D42" s="98" t="s">
        <v>2780</v>
      </c>
      <c r="E42" s="82" t="s">
        <v>1605</v>
      </c>
      <c r="F42" s="82" t="s">
        <v>2861</v>
      </c>
      <c r="G42" s="138" t="s">
        <v>2229</v>
      </c>
      <c r="H42" s="138" t="s">
        <v>2884</v>
      </c>
      <c r="I42" s="82" t="s">
        <v>4294</v>
      </c>
      <c r="J42" s="82" t="s">
        <v>413</v>
      </c>
      <c r="K42" s="82" t="s">
        <v>0</v>
      </c>
      <c r="L42" s="95" t="s">
        <v>1323</v>
      </c>
      <c r="M42" s="86" t="s">
        <v>1325</v>
      </c>
      <c r="N42" s="120">
        <v>45708</v>
      </c>
      <c r="O42" s="357">
        <f t="shared" ca="1" si="2"/>
        <v>114</v>
      </c>
      <c r="P42" s="121" t="str">
        <f t="shared" ca="1" si="4"/>
        <v>Berlaku</v>
      </c>
      <c r="Q42" s="88"/>
      <c r="R42" s="88"/>
      <c r="S42" s="88"/>
      <c r="T42" s="88"/>
      <c r="U42" s="88"/>
      <c r="V42" s="88"/>
      <c r="W42" s="88"/>
      <c r="X42" s="88"/>
      <c r="Y42" s="88"/>
      <c r="Z42" s="88"/>
      <c r="AA42" s="88"/>
      <c r="AB42" s="88"/>
      <c r="AC42" s="88"/>
      <c r="AD42" s="88"/>
      <c r="AE42" s="88"/>
      <c r="AF42" s="89"/>
      <c r="AG42" s="89"/>
      <c r="AH42" s="89"/>
      <c r="AI42" s="89"/>
    </row>
    <row r="43" spans="1:35" s="90" customFormat="1" ht="60" hidden="1">
      <c r="A43" s="82">
        <f t="shared" si="1"/>
        <v>42</v>
      </c>
      <c r="B43" s="83" t="s">
        <v>1326</v>
      </c>
      <c r="C43" s="83" t="s">
        <v>2987</v>
      </c>
      <c r="D43" s="84" t="s">
        <v>2725</v>
      </c>
      <c r="E43" s="147" t="s">
        <v>2699</v>
      </c>
      <c r="F43" s="147" t="s">
        <v>2861</v>
      </c>
      <c r="G43" s="138" t="s">
        <v>2230</v>
      </c>
      <c r="H43" s="138" t="s">
        <v>2884</v>
      </c>
      <c r="I43" s="82" t="s">
        <v>4295</v>
      </c>
      <c r="J43" s="82" t="s">
        <v>412</v>
      </c>
      <c r="K43" s="82" t="s">
        <v>10</v>
      </c>
      <c r="L43" s="95" t="s">
        <v>1328</v>
      </c>
      <c r="M43" s="86" t="s">
        <v>1330</v>
      </c>
      <c r="N43" s="120">
        <v>45708</v>
      </c>
      <c r="O43" s="357">
        <f t="shared" ca="1" si="2"/>
        <v>114</v>
      </c>
      <c r="P43" s="121" t="str">
        <f t="shared" ca="1" si="4"/>
        <v>Berlaku</v>
      </c>
      <c r="Q43" s="88"/>
      <c r="R43" s="88"/>
      <c r="S43" s="88"/>
      <c r="T43" s="88"/>
      <c r="U43" s="88"/>
      <c r="V43" s="88"/>
      <c r="W43" s="88"/>
      <c r="X43" s="88"/>
      <c r="Y43" s="88"/>
      <c r="Z43" s="88"/>
      <c r="AA43" s="88"/>
      <c r="AB43" s="88"/>
      <c r="AC43" s="88"/>
      <c r="AD43" s="88"/>
      <c r="AE43" s="88"/>
      <c r="AF43" s="89"/>
      <c r="AG43" s="89"/>
      <c r="AH43" s="89"/>
      <c r="AI43" s="89"/>
    </row>
    <row r="44" spans="1:35" s="90" customFormat="1" ht="60" hidden="1">
      <c r="A44" s="82">
        <f t="shared" si="1"/>
        <v>43</v>
      </c>
      <c r="B44" s="83" t="s">
        <v>1327</v>
      </c>
      <c r="C44" s="83" t="s">
        <v>2987</v>
      </c>
      <c r="D44" s="84" t="s">
        <v>2725</v>
      </c>
      <c r="E44" s="147" t="s">
        <v>2699</v>
      </c>
      <c r="F44" s="147" t="s">
        <v>2861</v>
      </c>
      <c r="G44" s="138" t="s">
        <v>2231</v>
      </c>
      <c r="H44" s="138" t="s">
        <v>2884</v>
      </c>
      <c r="I44" s="82" t="s">
        <v>4294</v>
      </c>
      <c r="J44" s="82" t="s">
        <v>413</v>
      </c>
      <c r="K44" s="82" t="s">
        <v>0</v>
      </c>
      <c r="L44" s="95" t="s">
        <v>1329</v>
      </c>
      <c r="M44" s="86" t="s">
        <v>1331</v>
      </c>
      <c r="N44" s="120">
        <v>45708</v>
      </c>
      <c r="O44" s="357">
        <f t="shared" ca="1" si="2"/>
        <v>114</v>
      </c>
      <c r="P44" s="121" t="str">
        <f t="shared" ca="1" si="4"/>
        <v>Berlaku</v>
      </c>
      <c r="Q44" s="88"/>
      <c r="R44" s="88"/>
      <c r="S44" s="88"/>
      <c r="T44" s="88"/>
      <c r="U44" s="88"/>
      <c r="V44" s="88"/>
      <c r="W44" s="88"/>
      <c r="X44" s="88"/>
      <c r="Y44" s="88"/>
      <c r="Z44" s="88"/>
      <c r="AA44" s="88"/>
      <c r="AB44" s="88"/>
      <c r="AC44" s="88"/>
      <c r="AD44" s="88"/>
      <c r="AE44" s="88"/>
      <c r="AF44" s="89"/>
      <c r="AG44" s="89"/>
      <c r="AH44" s="89"/>
      <c r="AI44" s="89"/>
    </row>
    <row r="45" spans="1:35" s="90" customFormat="1" ht="30" hidden="1">
      <c r="A45" s="82">
        <f t="shared" si="1"/>
        <v>44</v>
      </c>
      <c r="B45" s="83" t="s">
        <v>1332</v>
      </c>
      <c r="C45" s="83" t="s">
        <v>2995</v>
      </c>
      <c r="D45" s="98" t="s">
        <v>1836</v>
      </c>
      <c r="E45" s="104" t="s">
        <v>1606</v>
      </c>
      <c r="F45" s="82" t="s">
        <v>2861</v>
      </c>
      <c r="G45" s="105" t="s">
        <v>2232</v>
      </c>
      <c r="H45" s="105" t="s">
        <v>2884</v>
      </c>
      <c r="I45" s="82" t="s">
        <v>4294</v>
      </c>
      <c r="J45" s="82" t="s">
        <v>413</v>
      </c>
      <c r="K45" s="82" t="s">
        <v>0</v>
      </c>
      <c r="L45" s="98" t="s">
        <v>1342</v>
      </c>
      <c r="M45" s="98" t="s">
        <v>1340</v>
      </c>
      <c r="N45" s="120">
        <v>45708</v>
      </c>
      <c r="O45" s="357">
        <f t="shared" ca="1" si="2"/>
        <v>114</v>
      </c>
      <c r="P45" s="121" t="str">
        <f t="shared" ca="1" si="4"/>
        <v>Berlaku</v>
      </c>
      <c r="Q45" s="88"/>
      <c r="R45" s="88"/>
      <c r="S45" s="88"/>
      <c r="T45" s="88"/>
      <c r="U45" s="88"/>
      <c r="V45" s="88"/>
      <c r="W45" s="88"/>
      <c r="X45" s="88"/>
      <c r="Y45" s="88"/>
      <c r="Z45" s="88"/>
      <c r="AA45" s="88"/>
      <c r="AB45" s="88"/>
      <c r="AC45" s="88"/>
      <c r="AD45" s="88"/>
      <c r="AE45" s="88"/>
      <c r="AF45" s="89"/>
      <c r="AG45" s="89"/>
      <c r="AH45" s="89"/>
      <c r="AI45" s="89"/>
    </row>
    <row r="46" spans="1:35" s="90" customFormat="1" ht="30" hidden="1">
      <c r="A46" s="82">
        <f t="shared" si="1"/>
        <v>45</v>
      </c>
      <c r="B46" s="83" t="s">
        <v>1333</v>
      </c>
      <c r="C46" s="83" t="s">
        <v>2995</v>
      </c>
      <c r="D46" s="98" t="s">
        <v>1836</v>
      </c>
      <c r="E46" s="104" t="s">
        <v>1606</v>
      </c>
      <c r="F46" s="82" t="s">
        <v>2861</v>
      </c>
      <c r="G46" s="105" t="s">
        <v>2233</v>
      </c>
      <c r="H46" s="105" t="s">
        <v>2884</v>
      </c>
      <c r="I46" s="82" t="s">
        <v>4294</v>
      </c>
      <c r="J46" s="82" t="s">
        <v>413</v>
      </c>
      <c r="K46" s="82" t="s">
        <v>0</v>
      </c>
      <c r="L46" s="98" t="s">
        <v>1342</v>
      </c>
      <c r="M46" s="98" t="s">
        <v>1340</v>
      </c>
      <c r="N46" s="120">
        <v>45708</v>
      </c>
      <c r="O46" s="357">
        <f t="shared" ca="1" si="2"/>
        <v>114</v>
      </c>
      <c r="P46" s="121" t="str">
        <f t="shared" ca="1" si="4"/>
        <v>Berlaku</v>
      </c>
      <c r="Q46" s="88"/>
      <c r="R46" s="88"/>
      <c r="S46" s="88"/>
      <c r="T46" s="88"/>
      <c r="U46" s="88"/>
      <c r="V46" s="88"/>
      <c r="W46" s="88"/>
      <c r="X46" s="88"/>
      <c r="Y46" s="88"/>
      <c r="Z46" s="88"/>
      <c r="AA46" s="88"/>
      <c r="AB46" s="88"/>
      <c r="AC46" s="88"/>
      <c r="AD46" s="88"/>
      <c r="AE46" s="88"/>
      <c r="AF46" s="89"/>
      <c r="AG46" s="89"/>
      <c r="AH46" s="89"/>
      <c r="AI46" s="89"/>
    </row>
    <row r="47" spans="1:35" s="90" customFormat="1" ht="30" hidden="1">
      <c r="A47" s="82">
        <f t="shared" si="1"/>
        <v>46</v>
      </c>
      <c r="B47" s="83" t="s">
        <v>1334</v>
      </c>
      <c r="C47" s="83" t="s">
        <v>2995</v>
      </c>
      <c r="D47" s="98" t="s">
        <v>1836</v>
      </c>
      <c r="E47" s="104" t="s">
        <v>1606</v>
      </c>
      <c r="F47" s="82" t="s">
        <v>2861</v>
      </c>
      <c r="G47" s="105" t="s">
        <v>2234</v>
      </c>
      <c r="H47" s="105" t="s">
        <v>2884</v>
      </c>
      <c r="I47" s="82" t="s">
        <v>4294</v>
      </c>
      <c r="J47" s="82" t="s">
        <v>413</v>
      </c>
      <c r="K47" s="82" t="s">
        <v>0</v>
      </c>
      <c r="L47" s="98" t="s">
        <v>1342</v>
      </c>
      <c r="M47" s="98" t="s">
        <v>1340</v>
      </c>
      <c r="N47" s="120">
        <v>45708</v>
      </c>
      <c r="O47" s="357">
        <f t="shared" ca="1" si="2"/>
        <v>114</v>
      </c>
      <c r="P47" s="121" t="str">
        <f t="shared" ca="1" si="4"/>
        <v>Berlaku</v>
      </c>
      <c r="Q47" s="88"/>
      <c r="R47" s="88"/>
      <c r="S47" s="88"/>
      <c r="T47" s="88"/>
      <c r="U47" s="88"/>
      <c r="V47" s="88"/>
      <c r="W47" s="88"/>
      <c r="X47" s="88"/>
      <c r="Y47" s="88"/>
      <c r="Z47" s="88"/>
      <c r="AA47" s="88"/>
      <c r="AB47" s="88"/>
      <c r="AC47" s="88"/>
      <c r="AD47" s="88"/>
      <c r="AE47" s="88"/>
      <c r="AF47" s="89"/>
      <c r="AG47" s="89"/>
      <c r="AH47" s="89"/>
      <c r="AI47" s="89"/>
    </row>
    <row r="48" spans="1:35" s="90" customFormat="1" ht="30" hidden="1">
      <c r="A48" s="82">
        <f t="shared" si="1"/>
        <v>47</v>
      </c>
      <c r="B48" s="83" t="s">
        <v>1335</v>
      </c>
      <c r="C48" s="83" t="s">
        <v>2995</v>
      </c>
      <c r="D48" s="98" t="s">
        <v>1836</v>
      </c>
      <c r="E48" s="104" t="s">
        <v>1606</v>
      </c>
      <c r="F48" s="82" t="s">
        <v>2861</v>
      </c>
      <c r="G48" s="105" t="s">
        <v>2235</v>
      </c>
      <c r="H48" s="105" t="s">
        <v>2884</v>
      </c>
      <c r="I48" s="82" t="s">
        <v>4294</v>
      </c>
      <c r="J48" s="82" t="s">
        <v>413</v>
      </c>
      <c r="K48" s="82" t="s">
        <v>0</v>
      </c>
      <c r="L48" s="98" t="s">
        <v>1343</v>
      </c>
      <c r="M48" s="98" t="s">
        <v>1341</v>
      </c>
      <c r="N48" s="120">
        <v>45708</v>
      </c>
      <c r="O48" s="357">
        <f t="shared" ca="1" si="2"/>
        <v>114</v>
      </c>
      <c r="P48" s="121" t="str">
        <f t="shared" ca="1" si="4"/>
        <v>Berlaku</v>
      </c>
      <c r="Q48" s="88"/>
      <c r="R48" s="88"/>
      <c r="S48" s="88"/>
      <c r="T48" s="88"/>
      <c r="U48" s="88"/>
      <c r="V48" s="88"/>
      <c r="W48" s="88"/>
      <c r="X48" s="88"/>
      <c r="Y48" s="88"/>
      <c r="Z48" s="88"/>
      <c r="AA48" s="88"/>
      <c r="AB48" s="88"/>
      <c r="AC48" s="88"/>
      <c r="AD48" s="88"/>
      <c r="AE48" s="88"/>
      <c r="AF48" s="89"/>
      <c r="AG48" s="89"/>
      <c r="AH48" s="89"/>
      <c r="AI48" s="89"/>
    </row>
    <row r="49" spans="1:35" s="90" customFormat="1" ht="30" hidden="1">
      <c r="A49" s="82">
        <f t="shared" si="1"/>
        <v>48</v>
      </c>
      <c r="B49" s="83" t="s">
        <v>1773</v>
      </c>
      <c r="C49" s="83" t="s">
        <v>2995</v>
      </c>
      <c r="D49" s="98" t="s">
        <v>1836</v>
      </c>
      <c r="E49" s="104" t="s">
        <v>1606</v>
      </c>
      <c r="F49" s="82" t="s">
        <v>2861</v>
      </c>
      <c r="G49" s="105" t="s">
        <v>2236</v>
      </c>
      <c r="H49" s="105" t="s">
        <v>2884</v>
      </c>
      <c r="I49" s="82" t="s">
        <v>4294</v>
      </c>
      <c r="J49" s="82" t="s">
        <v>413</v>
      </c>
      <c r="K49" s="82" t="s">
        <v>0</v>
      </c>
      <c r="L49" s="98" t="s">
        <v>1344</v>
      </c>
      <c r="M49" s="98" t="s">
        <v>1340</v>
      </c>
      <c r="N49" s="120">
        <v>45708</v>
      </c>
      <c r="O49" s="357">
        <f t="shared" ca="1" si="2"/>
        <v>114</v>
      </c>
      <c r="P49" s="121" t="str">
        <f t="shared" ca="1" si="4"/>
        <v>Berlaku</v>
      </c>
      <c r="Q49" s="88"/>
      <c r="R49" s="88"/>
      <c r="S49" s="88"/>
      <c r="T49" s="88"/>
      <c r="U49" s="88"/>
      <c r="V49" s="88"/>
      <c r="W49" s="88"/>
      <c r="X49" s="88"/>
      <c r="Y49" s="88"/>
      <c r="Z49" s="88"/>
      <c r="AA49" s="88"/>
      <c r="AB49" s="88"/>
      <c r="AC49" s="88"/>
      <c r="AD49" s="88"/>
      <c r="AE49" s="88"/>
      <c r="AF49" s="89"/>
      <c r="AG49" s="89"/>
      <c r="AH49" s="89"/>
      <c r="AI49" s="89"/>
    </row>
    <row r="50" spans="1:35" s="90" customFormat="1" ht="30" hidden="1">
      <c r="A50" s="82">
        <f t="shared" si="1"/>
        <v>49</v>
      </c>
      <c r="B50" s="83" t="s">
        <v>1336</v>
      </c>
      <c r="C50" s="83" t="s">
        <v>2995</v>
      </c>
      <c r="D50" s="98" t="s">
        <v>1836</v>
      </c>
      <c r="E50" s="104" t="s">
        <v>1606</v>
      </c>
      <c r="F50" s="82" t="s">
        <v>2861</v>
      </c>
      <c r="G50" s="105" t="s">
        <v>2237</v>
      </c>
      <c r="H50" s="105" t="s">
        <v>2884</v>
      </c>
      <c r="I50" s="82" t="s">
        <v>4294</v>
      </c>
      <c r="J50" s="82" t="s">
        <v>413</v>
      </c>
      <c r="K50" s="82" t="s">
        <v>0</v>
      </c>
      <c r="L50" s="98" t="s">
        <v>1344</v>
      </c>
      <c r="M50" s="98" t="s">
        <v>1340</v>
      </c>
      <c r="N50" s="120">
        <v>45708</v>
      </c>
      <c r="O50" s="357">
        <f t="shared" ca="1" si="2"/>
        <v>114</v>
      </c>
      <c r="P50" s="121" t="str">
        <f t="shared" ca="1" si="4"/>
        <v>Berlaku</v>
      </c>
      <c r="Q50" s="88"/>
      <c r="R50" s="88"/>
      <c r="S50" s="88"/>
      <c r="T50" s="88"/>
      <c r="U50" s="88"/>
      <c r="V50" s="88"/>
      <c r="W50" s="88"/>
      <c r="X50" s="88"/>
      <c r="Y50" s="88"/>
      <c r="Z50" s="88"/>
      <c r="AA50" s="88"/>
      <c r="AB50" s="88"/>
      <c r="AC50" s="88"/>
      <c r="AD50" s="88"/>
      <c r="AE50" s="88"/>
      <c r="AF50" s="89"/>
      <c r="AG50" s="89"/>
      <c r="AH50" s="89"/>
      <c r="AI50" s="89"/>
    </row>
    <row r="51" spans="1:35" s="90" customFormat="1" ht="30" hidden="1">
      <c r="A51" s="82">
        <f t="shared" si="1"/>
        <v>50</v>
      </c>
      <c r="B51" s="98" t="s">
        <v>1337</v>
      </c>
      <c r="C51" s="83" t="s">
        <v>2995</v>
      </c>
      <c r="D51" s="98" t="s">
        <v>1836</v>
      </c>
      <c r="E51" s="104" t="s">
        <v>1606</v>
      </c>
      <c r="F51" s="82" t="s">
        <v>2861</v>
      </c>
      <c r="G51" s="105" t="s">
        <v>2238</v>
      </c>
      <c r="H51" s="105" t="s">
        <v>2884</v>
      </c>
      <c r="I51" s="82" t="s">
        <v>4294</v>
      </c>
      <c r="J51" s="82" t="s">
        <v>413</v>
      </c>
      <c r="K51" s="82" t="s">
        <v>0</v>
      </c>
      <c r="L51" s="98" t="s">
        <v>1344</v>
      </c>
      <c r="M51" s="98" t="s">
        <v>1216</v>
      </c>
      <c r="N51" s="120">
        <v>45708</v>
      </c>
      <c r="O51" s="357">
        <f t="shared" ca="1" si="2"/>
        <v>114</v>
      </c>
      <c r="P51" s="121" t="str">
        <f t="shared" ca="1" si="4"/>
        <v>Berlaku</v>
      </c>
      <c r="Q51" s="88"/>
      <c r="R51" s="88"/>
      <c r="S51" s="88"/>
      <c r="T51" s="88"/>
      <c r="U51" s="88"/>
      <c r="V51" s="88"/>
      <c r="W51" s="88"/>
      <c r="X51" s="88"/>
      <c r="Y51" s="88"/>
      <c r="Z51" s="88"/>
      <c r="AA51" s="88"/>
      <c r="AB51" s="88"/>
      <c r="AC51" s="88"/>
      <c r="AD51" s="88"/>
      <c r="AE51" s="88"/>
      <c r="AF51" s="89"/>
      <c r="AG51" s="89"/>
      <c r="AH51" s="89"/>
      <c r="AI51" s="89"/>
    </row>
    <row r="52" spans="1:35" s="90" customFormat="1" ht="30" hidden="1">
      <c r="A52" s="82">
        <f t="shared" si="1"/>
        <v>51</v>
      </c>
      <c r="B52" s="98" t="s">
        <v>1338</v>
      </c>
      <c r="C52" s="83" t="s">
        <v>2995</v>
      </c>
      <c r="D52" s="98" t="s">
        <v>1836</v>
      </c>
      <c r="E52" s="104" t="s">
        <v>1606</v>
      </c>
      <c r="F52" s="82" t="s">
        <v>2861</v>
      </c>
      <c r="G52" s="105" t="s">
        <v>2239</v>
      </c>
      <c r="H52" s="105" t="s">
        <v>2884</v>
      </c>
      <c r="I52" s="82" t="s">
        <v>4294</v>
      </c>
      <c r="J52" s="82" t="s">
        <v>413</v>
      </c>
      <c r="K52" s="82" t="s">
        <v>0</v>
      </c>
      <c r="L52" s="98" t="s">
        <v>1345</v>
      </c>
      <c r="M52" s="98" t="s">
        <v>1341</v>
      </c>
      <c r="N52" s="120">
        <v>45708</v>
      </c>
      <c r="O52" s="357">
        <f t="shared" ca="1" si="2"/>
        <v>114</v>
      </c>
      <c r="P52" s="121" t="str">
        <f t="shared" ca="1" si="4"/>
        <v>Berlaku</v>
      </c>
      <c r="Q52" s="88"/>
      <c r="R52" s="88"/>
      <c r="S52" s="88"/>
      <c r="T52" s="88"/>
      <c r="U52" s="88"/>
      <c r="V52" s="88"/>
      <c r="W52" s="88"/>
      <c r="X52" s="88"/>
      <c r="Y52" s="88"/>
      <c r="Z52" s="88"/>
      <c r="AA52" s="88"/>
      <c r="AB52" s="88"/>
      <c r="AC52" s="88"/>
      <c r="AD52" s="88"/>
      <c r="AE52" s="88"/>
      <c r="AF52" s="89"/>
      <c r="AG52" s="89"/>
      <c r="AH52" s="89"/>
      <c r="AI52" s="89"/>
    </row>
    <row r="53" spans="1:35" s="90" customFormat="1" ht="30" hidden="1">
      <c r="A53" s="82">
        <f t="shared" si="1"/>
        <v>52</v>
      </c>
      <c r="B53" s="98" t="s">
        <v>1339</v>
      </c>
      <c r="C53" s="83" t="s">
        <v>2995</v>
      </c>
      <c r="D53" s="98" t="s">
        <v>1836</v>
      </c>
      <c r="E53" s="104" t="s">
        <v>1606</v>
      </c>
      <c r="F53" s="82" t="s">
        <v>2861</v>
      </c>
      <c r="G53" s="105" t="s">
        <v>2240</v>
      </c>
      <c r="H53" s="105" t="s">
        <v>2884</v>
      </c>
      <c r="I53" s="82" t="s">
        <v>4294</v>
      </c>
      <c r="J53" s="82" t="s">
        <v>413</v>
      </c>
      <c r="K53" s="82" t="s">
        <v>0</v>
      </c>
      <c r="L53" s="98" t="s">
        <v>1346</v>
      </c>
      <c r="M53" s="98" t="s">
        <v>1340</v>
      </c>
      <c r="N53" s="120">
        <v>45708</v>
      </c>
      <c r="O53" s="357">
        <f t="shared" ca="1" si="2"/>
        <v>114</v>
      </c>
      <c r="P53" s="121" t="str">
        <f t="shared" ca="1" si="4"/>
        <v>Berlaku</v>
      </c>
      <c r="Q53" s="88"/>
      <c r="R53" s="88"/>
      <c r="S53" s="88"/>
      <c r="T53" s="88"/>
      <c r="U53" s="88"/>
      <c r="V53" s="88"/>
      <c r="W53" s="88"/>
      <c r="X53" s="88"/>
      <c r="Y53" s="88"/>
      <c r="Z53" s="88"/>
      <c r="AA53" s="88"/>
      <c r="AB53" s="88"/>
      <c r="AC53" s="88"/>
      <c r="AD53" s="88"/>
      <c r="AE53" s="88"/>
      <c r="AF53" s="89"/>
      <c r="AG53" s="89"/>
      <c r="AH53" s="89"/>
      <c r="AI53" s="89"/>
    </row>
    <row r="54" spans="1:35" s="90" customFormat="1" ht="45" hidden="1">
      <c r="A54" s="82">
        <f t="shared" si="1"/>
        <v>53</v>
      </c>
      <c r="B54" s="83" t="s">
        <v>53</v>
      </c>
      <c r="C54" s="83" t="s">
        <v>141</v>
      </c>
      <c r="D54" s="95" t="s">
        <v>2688</v>
      </c>
      <c r="E54" s="104" t="s">
        <v>1605</v>
      </c>
      <c r="F54" s="104" t="s">
        <v>2876</v>
      </c>
      <c r="G54" s="82" t="s">
        <v>2651</v>
      </c>
      <c r="H54" s="82" t="s">
        <v>2884</v>
      </c>
      <c r="I54" s="82" t="s">
        <v>4294</v>
      </c>
      <c r="J54" s="92" t="s">
        <v>412</v>
      </c>
      <c r="K54" s="82" t="s">
        <v>0</v>
      </c>
      <c r="L54" s="83" t="s">
        <v>2652</v>
      </c>
      <c r="M54" s="98" t="s">
        <v>1340</v>
      </c>
      <c r="N54" s="120">
        <v>45708</v>
      </c>
      <c r="O54" s="357">
        <f t="shared" ca="1" si="2"/>
        <v>114</v>
      </c>
      <c r="P54" s="121" t="str">
        <f t="shared" ca="1" si="4"/>
        <v>Berlaku</v>
      </c>
      <c r="Q54" s="88"/>
      <c r="R54" s="88"/>
      <c r="S54" s="88"/>
      <c r="T54" s="88"/>
      <c r="U54" s="88"/>
      <c r="V54" s="88"/>
      <c r="W54" s="88"/>
      <c r="X54" s="88"/>
      <c r="Y54" s="88"/>
      <c r="Z54" s="88"/>
      <c r="AA54" s="88"/>
      <c r="AB54" s="88"/>
      <c r="AC54" s="88"/>
      <c r="AD54" s="88"/>
      <c r="AE54" s="88"/>
      <c r="AF54" s="89"/>
      <c r="AG54" s="89"/>
      <c r="AH54" s="89"/>
      <c r="AI54" s="89"/>
    </row>
    <row r="55" spans="1:35" s="90" customFormat="1" ht="60" hidden="1">
      <c r="A55" s="82">
        <f t="shared" si="1"/>
        <v>54</v>
      </c>
      <c r="B55" s="83" t="s">
        <v>131</v>
      </c>
      <c r="C55" s="83" t="s">
        <v>160</v>
      </c>
      <c r="D55" s="84" t="s">
        <v>2730</v>
      </c>
      <c r="E55" s="82" t="s">
        <v>1605</v>
      </c>
      <c r="F55" s="82" t="s">
        <v>2861</v>
      </c>
      <c r="G55" s="106" t="s">
        <v>2241</v>
      </c>
      <c r="H55" s="106" t="s">
        <v>2884</v>
      </c>
      <c r="I55" s="82" t="s">
        <v>4294</v>
      </c>
      <c r="J55" s="82" t="s">
        <v>413</v>
      </c>
      <c r="K55" s="82" t="s">
        <v>0</v>
      </c>
      <c r="L55" s="84" t="s">
        <v>1370</v>
      </c>
      <c r="M55" s="98" t="s">
        <v>1348</v>
      </c>
      <c r="N55" s="120">
        <v>45781</v>
      </c>
      <c r="O55" s="357">
        <f t="shared" ca="1" si="2"/>
        <v>187</v>
      </c>
      <c r="P55" s="121" t="str">
        <f t="shared" ca="1" si="4"/>
        <v>Berlaku</v>
      </c>
      <c r="Q55" s="88"/>
      <c r="R55" s="88"/>
      <c r="S55" s="88"/>
      <c r="T55" s="88"/>
      <c r="U55" s="88"/>
      <c r="V55" s="88"/>
      <c r="W55" s="88"/>
      <c r="X55" s="88"/>
      <c r="Y55" s="88"/>
      <c r="Z55" s="88"/>
      <c r="AA55" s="88"/>
      <c r="AB55" s="88"/>
      <c r="AC55" s="88"/>
      <c r="AD55" s="88"/>
      <c r="AE55" s="88"/>
      <c r="AF55" s="89"/>
      <c r="AG55" s="89"/>
      <c r="AH55" s="89"/>
      <c r="AI55" s="89"/>
    </row>
    <row r="56" spans="1:35" s="90" customFormat="1" ht="105" hidden="1">
      <c r="A56" s="82">
        <f t="shared" si="1"/>
        <v>55</v>
      </c>
      <c r="B56" s="98" t="s">
        <v>1350</v>
      </c>
      <c r="C56" s="83" t="s">
        <v>140</v>
      </c>
      <c r="D56" s="84" t="s">
        <v>2774</v>
      </c>
      <c r="E56" s="82" t="s">
        <v>1605</v>
      </c>
      <c r="F56" s="82" t="s">
        <v>2861</v>
      </c>
      <c r="G56" s="105" t="s">
        <v>2242</v>
      </c>
      <c r="H56" s="105" t="s">
        <v>2884</v>
      </c>
      <c r="I56" s="82" t="s">
        <v>4294</v>
      </c>
      <c r="J56" s="104" t="s">
        <v>412</v>
      </c>
      <c r="K56" s="82" t="s">
        <v>0</v>
      </c>
      <c r="L56" s="98" t="s">
        <v>1353</v>
      </c>
      <c r="M56" s="98" t="s">
        <v>1356</v>
      </c>
      <c r="N56" s="120">
        <v>45781</v>
      </c>
      <c r="O56" s="357">
        <f t="shared" ca="1" si="2"/>
        <v>187</v>
      </c>
      <c r="P56" s="121" t="str">
        <f t="shared" ca="1" si="4"/>
        <v>Berlaku</v>
      </c>
      <c r="Q56" s="88"/>
      <c r="R56" s="88"/>
      <c r="S56" s="88"/>
      <c r="T56" s="88"/>
      <c r="U56" s="88"/>
      <c r="V56" s="88"/>
      <c r="W56" s="88"/>
      <c r="X56" s="88"/>
      <c r="Y56" s="88"/>
      <c r="Z56" s="88"/>
      <c r="AA56" s="88"/>
      <c r="AB56" s="88"/>
      <c r="AC56" s="88"/>
      <c r="AD56" s="88"/>
      <c r="AE56" s="88"/>
      <c r="AF56" s="89"/>
      <c r="AG56" s="89"/>
      <c r="AH56" s="89"/>
      <c r="AI56" s="89"/>
    </row>
    <row r="57" spans="1:35" s="89" customFormat="1" ht="105" hidden="1">
      <c r="A57" s="82">
        <f t="shared" si="1"/>
        <v>56</v>
      </c>
      <c r="B57" s="98" t="s">
        <v>1351</v>
      </c>
      <c r="C57" s="83" t="s">
        <v>140</v>
      </c>
      <c r="D57" s="84" t="s">
        <v>2774</v>
      </c>
      <c r="E57" s="82" t="s">
        <v>1605</v>
      </c>
      <c r="F57" s="82" t="s">
        <v>2861</v>
      </c>
      <c r="G57" s="105" t="s">
        <v>2243</v>
      </c>
      <c r="H57" s="105" t="s">
        <v>2884</v>
      </c>
      <c r="I57" s="82" t="s">
        <v>4294</v>
      </c>
      <c r="J57" s="104" t="s">
        <v>412</v>
      </c>
      <c r="K57" s="82" t="s">
        <v>0</v>
      </c>
      <c r="L57" s="86" t="s">
        <v>1354</v>
      </c>
      <c r="M57" s="86" t="s">
        <v>1357</v>
      </c>
      <c r="N57" s="120">
        <v>45781</v>
      </c>
      <c r="O57" s="357">
        <f t="shared" ca="1" si="2"/>
        <v>187</v>
      </c>
      <c r="P57" s="121" t="str">
        <f t="shared" ca="1" si="4"/>
        <v>Berlaku</v>
      </c>
      <c r="Q57" s="88"/>
      <c r="R57" s="88"/>
      <c r="S57" s="88"/>
      <c r="T57" s="88"/>
      <c r="U57" s="88"/>
      <c r="V57" s="88"/>
      <c r="W57" s="88"/>
      <c r="X57" s="88"/>
      <c r="Y57" s="88"/>
      <c r="Z57" s="88"/>
      <c r="AA57" s="88"/>
      <c r="AB57" s="88"/>
      <c r="AC57" s="88"/>
      <c r="AD57" s="88"/>
      <c r="AE57" s="88"/>
    </row>
    <row r="58" spans="1:35" s="89" customFormat="1" ht="105" hidden="1">
      <c r="A58" s="82">
        <f t="shared" si="1"/>
        <v>57</v>
      </c>
      <c r="B58" s="98" t="s">
        <v>1352</v>
      </c>
      <c r="C58" s="83" t="s">
        <v>140</v>
      </c>
      <c r="D58" s="84" t="s">
        <v>2774</v>
      </c>
      <c r="E58" s="82" t="s">
        <v>1605</v>
      </c>
      <c r="F58" s="82" t="s">
        <v>2861</v>
      </c>
      <c r="G58" s="105" t="s">
        <v>2244</v>
      </c>
      <c r="H58" s="105" t="s">
        <v>2884</v>
      </c>
      <c r="I58" s="82" t="s">
        <v>4294</v>
      </c>
      <c r="J58" s="104" t="s">
        <v>412</v>
      </c>
      <c r="K58" s="82" t="s">
        <v>0</v>
      </c>
      <c r="L58" s="98" t="s">
        <v>1355</v>
      </c>
      <c r="M58" s="86" t="s">
        <v>1357</v>
      </c>
      <c r="N58" s="120">
        <v>45781</v>
      </c>
      <c r="O58" s="357">
        <f t="shared" ca="1" si="2"/>
        <v>187</v>
      </c>
      <c r="P58" s="121" t="str">
        <f t="shared" ca="1" si="4"/>
        <v>Berlaku</v>
      </c>
      <c r="Q58" s="88"/>
      <c r="R58" s="88"/>
      <c r="S58" s="88"/>
      <c r="T58" s="88"/>
      <c r="U58" s="88"/>
      <c r="V58" s="88"/>
      <c r="W58" s="88"/>
      <c r="X58" s="88"/>
      <c r="Y58" s="88"/>
      <c r="Z58" s="88"/>
      <c r="AA58" s="88"/>
      <c r="AB58" s="88"/>
      <c r="AC58" s="88"/>
      <c r="AD58" s="88"/>
      <c r="AE58" s="88"/>
    </row>
    <row r="59" spans="1:35" s="90" customFormat="1" ht="195" hidden="1">
      <c r="A59" s="82">
        <f t="shared" si="1"/>
        <v>58</v>
      </c>
      <c r="B59" s="98" t="s">
        <v>1358</v>
      </c>
      <c r="C59" s="98" t="s">
        <v>514</v>
      </c>
      <c r="D59" s="95" t="s">
        <v>3135</v>
      </c>
      <c r="E59" s="104" t="s">
        <v>2699</v>
      </c>
      <c r="F59" s="104" t="s">
        <v>2878</v>
      </c>
      <c r="G59" s="105" t="s">
        <v>2245</v>
      </c>
      <c r="H59" s="105" t="s">
        <v>2926</v>
      </c>
      <c r="I59" s="82" t="s">
        <v>4294</v>
      </c>
      <c r="J59" s="82" t="s">
        <v>413</v>
      </c>
      <c r="K59" s="82" t="s">
        <v>0</v>
      </c>
      <c r="L59" s="98" t="s">
        <v>1360</v>
      </c>
      <c r="M59" s="98" t="s">
        <v>1364</v>
      </c>
      <c r="N59" s="120">
        <v>45781</v>
      </c>
      <c r="O59" s="357">
        <f t="shared" ca="1" si="2"/>
        <v>187</v>
      </c>
      <c r="P59" s="121" t="str">
        <f t="shared" ca="1" si="4"/>
        <v>Berlaku</v>
      </c>
      <c r="Q59" s="88"/>
      <c r="R59" s="88"/>
      <c r="S59" s="88"/>
      <c r="T59" s="88"/>
      <c r="U59" s="88"/>
      <c r="V59" s="88"/>
      <c r="W59" s="88"/>
      <c r="X59" s="88"/>
      <c r="Y59" s="88"/>
      <c r="Z59" s="88"/>
      <c r="AA59" s="88"/>
      <c r="AB59" s="88"/>
      <c r="AC59" s="88"/>
      <c r="AD59" s="88"/>
      <c r="AE59" s="88"/>
      <c r="AF59" s="89"/>
      <c r="AG59" s="89"/>
      <c r="AH59" s="89"/>
      <c r="AI59" s="89"/>
    </row>
    <row r="60" spans="1:35" s="90" customFormat="1" ht="180" hidden="1">
      <c r="A60" s="82">
        <f t="shared" si="1"/>
        <v>59</v>
      </c>
      <c r="B60" s="98" t="s">
        <v>1359</v>
      </c>
      <c r="C60" s="86" t="s">
        <v>233</v>
      </c>
      <c r="D60" s="84" t="s">
        <v>2025</v>
      </c>
      <c r="E60" s="82" t="s">
        <v>1604</v>
      </c>
      <c r="F60" s="82" t="s">
        <v>2861</v>
      </c>
      <c r="G60" s="105" t="s">
        <v>2246</v>
      </c>
      <c r="H60" s="105" t="s">
        <v>2884</v>
      </c>
      <c r="I60" s="82" t="s">
        <v>4294</v>
      </c>
      <c r="J60" s="82" t="s">
        <v>413</v>
      </c>
      <c r="K60" s="82" t="s">
        <v>0</v>
      </c>
      <c r="L60" s="98" t="s">
        <v>1361</v>
      </c>
      <c r="M60" s="98" t="s">
        <v>1365</v>
      </c>
      <c r="N60" s="120">
        <v>45781</v>
      </c>
      <c r="O60" s="357">
        <f t="shared" ca="1" si="2"/>
        <v>187</v>
      </c>
      <c r="P60" s="121" t="str">
        <f t="shared" ca="1" si="4"/>
        <v>Berlaku</v>
      </c>
      <c r="Q60" s="88"/>
      <c r="R60" s="88"/>
      <c r="S60" s="88"/>
      <c r="T60" s="88"/>
      <c r="U60" s="88"/>
      <c r="V60" s="88"/>
      <c r="W60" s="88"/>
      <c r="X60" s="88"/>
      <c r="Y60" s="88"/>
      <c r="Z60" s="88"/>
      <c r="AA60" s="88"/>
      <c r="AB60" s="88"/>
      <c r="AC60" s="88"/>
      <c r="AD60" s="88"/>
      <c r="AE60" s="88"/>
      <c r="AF60" s="89"/>
      <c r="AG60" s="89"/>
      <c r="AH60" s="89"/>
      <c r="AI60" s="89"/>
    </row>
    <row r="61" spans="1:35" s="90" customFormat="1" ht="180" hidden="1">
      <c r="A61" s="82">
        <f t="shared" si="1"/>
        <v>60</v>
      </c>
      <c r="B61" s="98" t="s">
        <v>1691</v>
      </c>
      <c r="C61" s="86" t="s">
        <v>233</v>
      </c>
      <c r="D61" s="84" t="s">
        <v>2025</v>
      </c>
      <c r="E61" s="82" t="s">
        <v>1604</v>
      </c>
      <c r="F61" s="82" t="s">
        <v>2861</v>
      </c>
      <c r="G61" s="105" t="s">
        <v>2247</v>
      </c>
      <c r="H61" s="105" t="s">
        <v>2884</v>
      </c>
      <c r="I61" s="82" t="s">
        <v>4294</v>
      </c>
      <c r="J61" s="82" t="s">
        <v>413</v>
      </c>
      <c r="K61" s="82" t="s">
        <v>0</v>
      </c>
      <c r="L61" s="98" t="s">
        <v>1362</v>
      </c>
      <c r="M61" s="98" t="s">
        <v>1365</v>
      </c>
      <c r="N61" s="120">
        <v>45781</v>
      </c>
      <c r="O61" s="357">
        <f t="shared" ca="1" si="2"/>
        <v>187</v>
      </c>
      <c r="P61" s="121" t="str">
        <f t="shared" ca="1" si="4"/>
        <v>Berlaku</v>
      </c>
      <c r="Q61" s="88"/>
      <c r="R61" s="88"/>
      <c r="S61" s="88"/>
      <c r="T61" s="88"/>
      <c r="U61" s="88"/>
      <c r="V61" s="88"/>
      <c r="W61" s="88"/>
      <c r="X61" s="88"/>
      <c r="Y61" s="88"/>
      <c r="Z61" s="88"/>
      <c r="AA61" s="88"/>
      <c r="AB61" s="88"/>
      <c r="AC61" s="88"/>
      <c r="AD61" s="88"/>
      <c r="AE61" s="88"/>
      <c r="AF61" s="89"/>
      <c r="AG61" s="89"/>
      <c r="AH61" s="89"/>
      <c r="AI61" s="89"/>
    </row>
    <row r="62" spans="1:35" s="90" customFormat="1" ht="245.4" hidden="1" customHeight="1">
      <c r="A62" s="82">
        <f t="shared" si="1"/>
        <v>61</v>
      </c>
      <c r="B62" s="98" t="s">
        <v>1690</v>
      </c>
      <c r="C62" s="86" t="s">
        <v>233</v>
      </c>
      <c r="D62" s="84" t="s">
        <v>2025</v>
      </c>
      <c r="E62" s="82" t="s">
        <v>1604</v>
      </c>
      <c r="F62" s="82" t="s">
        <v>2861</v>
      </c>
      <c r="G62" s="105" t="s">
        <v>2248</v>
      </c>
      <c r="H62" s="105" t="s">
        <v>2884</v>
      </c>
      <c r="I62" s="82" t="s">
        <v>4294</v>
      </c>
      <c r="J62" s="82" t="s">
        <v>413</v>
      </c>
      <c r="K62" s="82" t="s">
        <v>0</v>
      </c>
      <c r="L62" s="98" t="s">
        <v>1363</v>
      </c>
      <c r="M62" s="98" t="s">
        <v>1365</v>
      </c>
      <c r="N62" s="120">
        <v>45781</v>
      </c>
      <c r="O62" s="357">
        <f t="shared" ca="1" si="2"/>
        <v>187</v>
      </c>
      <c r="P62" s="121" t="str">
        <f t="shared" ca="1" si="4"/>
        <v>Berlaku</v>
      </c>
      <c r="Q62" s="88"/>
      <c r="R62" s="88"/>
      <c r="S62" s="88"/>
      <c r="T62" s="88"/>
      <c r="U62" s="88"/>
      <c r="V62" s="88"/>
      <c r="W62" s="88"/>
      <c r="X62" s="88"/>
      <c r="Y62" s="88"/>
      <c r="Z62" s="88"/>
      <c r="AA62" s="88"/>
      <c r="AB62" s="88"/>
      <c r="AC62" s="88"/>
      <c r="AD62" s="88"/>
      <c r="AE62" s="88"/>
      <c r="AF62" s="89"/>
      <c r="AG62" s="89"/>
      <c r="AH62" s="89"/>
      <c r="AI62" s="89"/>
    </row>
    <row r="63" spans="1:35" s="90" customFormat="1" ht="221.4" hidden="1" customHeight="1">
      <c r="A63" s="82">
        <f t="shared" si="1"/>
        <v>62</v>
      </c>
      <c r="B63" s="98" t="s">
        <v>1366</v>
      </c>
      <c r="C63" s="84" t="s">
        <v>189</v>
      </c>
      <c r="D63" s="95" t="s">
        <v>759</v>
      </c>
      <c r="E63" s="104" t="s">
        <v>2696</v>
      </c>
      <c r="F63" s="104" t="s">
        <v>2876</v>
      </c>
      <c r="G63" s="105" t="s">
        <v>2249</v>
      </c>
      <c r="H63" s="105" t="s">
        <v>2926</v>
      </c>
      <c r="I63" s="82" t="s">
        <v>4294</v>
      </c>
      <c r="J63" s="82" t="s">
        <v>413</v>
      </c>
      <c r="K63" s="82" t="s">
        <v>0</v>
      </c>
      <c r="L63" s="98" t="s">
        <v>1367</v>
      </c>
      <c r="M63" s="98" t="s">
        <v>622</v>
      </c>
      <c r="N63" s="120">
        <v>45781</v>
      </c>
      <c r="O63" s="357">
        <f t="shared" ca="1" si="2"/>
        <v>187</v>
      </c>
      <c r="P63" s="121" t="str">
        <f t="shared" ca="1" si="4"/>
        <v>Berlaku</v>
      </c>
      <c r="Q63" s="88"/>
      <c r="R63" s="88"/>
      <c r="S63" s="88"/>
      <c r="T63" s="88"/>
      <c r="U63" s="88"/>
      <c r="V63" s="88"/>
      <c r="W63" s="88"/>
      <c r="X63" s="88"/>
      <c r="Y63" s="88"/>
      <c r="Z63" s="88"/>
      <c r="AA63" s="88"/>
      <c r="AB63" s="88"/>
      <c r="AC63" s="88"/>
      <c r="AD63" s="88"/>
      <c r="AE63" s="88"/>
      <c r="AF63" s="89"/>
      <c r="AG63" s="89"/>
      <c r="AH63" s="89"/>
      <c r="AI63" s="89"/>
    </row>
    <row r="64" spans="1:35" s="90" customFormat="1" ht="228.6" customHeight="1">
      <c r="A64" s="82">
        <f t="shared" si="1"/>
        <v>63</v>
      </c>
      <c r="B64" s="98" t="s">
        <v>1371</v>
      </c>
      <c r="C64" s="83" t="s">
        <v>187</v>
      </c>
      <c r="D64" s="84" t="s">
        <v>2724</v>
      </c>
      <c r="E64" s="82" t="s">
        <v>1604</v>
      </c>
      <c r="F64" s="82" t="s">
        <v>2861</v>
      </c>
      <c r="G64" s="105" t="s">
        <v>2250</v>
      </c>
      <c r="H64" s="105" t="s">
        <v>2884</v>
      </c>
      <c r="I64" s="82" t="s">
        <v>4296</v>
      </c>
      <c r="J64" s="104" t="s">
        <v>412</v>
      </c>
      <c r="K64" s="82" t="s">
        <v>2626</v>
      </c>
      <c r="L64" s="98" t="s">
        <v>1372</v>
      </c>
      <c r="M64" s="98" t="s">
        <v>3015</v>
      </c>
      <c r="N64" s="120">
        <v>45781</v>
      </c>
      <c r="O64" s="357">
        <f t="shared" ca="1" si="2"/>
        <v>187</v>
      </c>
      <c r="P64" s="121" t="str">
        <f t="shared" ca="1" si="4"/>
        <v>Berlaku</v>
      </c>
      <c r="Q64" s="88"/>
      <c r="R64" s="88"/>
      <c r="S64" s="88"/>
      <c r="T64" s="88"/>
      <c r="U64" s="88"/>
      <c r="V64" s="88"/>
      <c r="W64" s="88"/>
      <c r="X64" s="88"/>
      <c r="Y64" s="88"/>
      <c r="Z64" s="88"/>
      <c r="AA64" s="88"/>
      <c r="AB64" s="88"/>
      <c r="AC64" s="88"/>
      <c r="AD64" s="88"/>
      <c r="AE64" s="88"/>
      <c r="AF64" s="89"/>
      <c r="AG64" s="89"/>
      <c r="AH64" s="89"/>
      <c r="AI64" s="89"/>
    </row>
    <row r="65" spans="1:35" s="90" customFormat="1" ht="45" hidden="1">
      <c r="A65" s="82">
        <f t="shared" si="1"/>
        <v>64</v>
      </c>
      <c r="B65" s="83" t="s">
        <v>149</v>
      </c>
      <c r="C65" s="84" t="s">
        <v>150</v>
      </c>
      <c r="D65" s="84" t="s">
        <v>2728</v>
      </c>
      <c r="E65" s="82" t="s">
        <v>1604</v>
      </c>
      <c r="F65" s="82" t="s">
        <v>2861</v>
      </c>
      <c r="G65" s="94" t="s">
        <v>2251</v>
      </c>
      <c r="H65" s="94" t="s">
        <v>2884</v>
      </c>
      <c r="I65" s="82" t="s">
        <v>4294</v>
      </c>
      <c r="J65" s="82" t="s">
        <v>413</v>
      </c>
      <c r="K65" s="82" t="s">
        <v>0</v>
      </c>
      <c r="L65" s="107" t="s">
        <v>1485</v>
      </c>
      <c r="M65" s="86" t="s">
        <v>1486</v>
      </c>
      <c r="N65" s="120">
        <v>45823</v>
      </c>
      <c r="O65" s="357">
        <f t="shared" ca="1" si="2"/>
        <v>229</v>
      </c>
      <c r="P65" s="121" t="str">
        <f t="shared" ca="1" si="4"/>
        <v>Berlaku</v>
      </c>
      <c r="Q65" s="88"/>
      <c r="R65" s="88"/>
      <c r="S65" s="88"/>
      <c r="T65" s="88"/>
      <c r="U65" s="88"/>
      <c r="V65" s="88"/>
      <c r="W65" s="88"/>
      <c r="X65" s="88"/>
      <c r="Y65" s="88"/>
      <c r="Z65" s="88"/>
      <c r="AA65" s="88"/>
      <c r="AB65" s="88"/>
      <c r="AC65" s="88"/>
      <c r="AD65" s="88"/>
      <c r="AE65" s="88"/>
      <c r="AF65" s="89"/>
      <c r="AG65" s="89"/>
      <c r="AH65" s="89"/>
      <c r="AI65" s="89"/>
    </row>
    <row r="66" spans="1:35" s="90" customFormat="1" ht="60" hidden="1">
      <c r="A66" s="82">
        <f t="shared" si="1"/>
        <v>65</v>
      </c>
      <c r="B66" s="98" t="s">
        <v>1487</v>
      </c>
      <c r="C66" s="84" t="s">
        <v>245</v>
      </c>
      <c r="D66" s="98" t="s">
        <v>2739</v>
      </c>
      <c r="E66" s="82" t="s">
        <v>1604</v>
      </c>
      <c r="F66" s="82" t="s">
        <v>2861</v>
      </c>
      <c r="G66" s="105" t="s">
        <v>2252</v>
      </c>
      <c r="H66" s="105" t="s">
        <v>2884</v>
      </c>
      <c r="I66" s="82" t="s">
        <v>4294</v>
      </c>
      <c r="J66" s="82" t="s">
        <v>413</v>
      </c>
      <c r="K66" s="82" t="s">
        <v>0</v>
      </c>
      <c r="L66" s="98" t="s">
        <v>1491</v>
      </c>
      <c r="M66" s="98" t="s">
        <v>1494</v>
      </c>
      <c r="N66" s="120">
        <v>45823</v>
      </c>
      <c r="O66" s="357">
        <f t="shared" ca="1" si="2"/>
        <v>229</v>
      </c>
      <c r="P66" s="121" t="str">
        <f t="shared" ca="1" si="4"/>
        <v>Berlaku</v>
      </c>
      <c r="Q66" s="88"/>
      <c r="R66" s="88"/>
      <c r="S66" s="88"/>
      <c r="T66" s="88"/>
      <c r="U66" s="88"/>
      <c r="V66" s="88"/>
      <c r="W66" s="88"/>
      <c r="X66" s="88"/>
      <c r="Y66" s="88"/>
      <c r="Z66" s="88"/>
      <c r="AA66" s="88"/>
      <c r="AB66" s="88"/>
      <c r="AC66" s="88"/>
      <c r="AD66" s="88"/>
      <c r="AE66" s="88"/>
      <c r="AF66" s="89"/>
      <c r="AG66" s="89"/>
      <c r="AH66" s="89"/>
      <c r="AI66" s="89"/>
    </row>
    <row r="67" spans="1:35" s="89" customFormat="1" ht="65.25" hidden="1" customHeight="1">
      <c r="A67" s="82">
        <f t="shared" ref="A67:A130" si="5">A66+1</f>
        <v>66</v>
      </c>
      <c r="B67" s="98" t="s">
        <v>1488</v>
      </c>
      <c r="C67" s="84" t="s">
        <v>245</v>
      </c>
      <c r="D67" s="98" t="s">
        <v>2739</v>
      </c>
      <c r="E67" s="82" t="s">
        <v>1604</v>
      </c>
      <c r="F67" s="82" t="s">
        <v>2861</v>
      </c>
      <c r="G67" s="105" t="s">
        <v>2253</v>
      </c>
      <c r="H67" s="105" t="s">
        <v>2884</v>
      </c>
      <c r="I67" s="82" t="s">
        <v>4294</v>
      </c>
      <c r="J67" s="82" t="s">
        <v>413</v>
      </c>
      <c r="K67" s="82" t="s">
        <v>0</v>
      </c>
      <c r="L67" s="98" t="s">
        <v>3016</v>
      </c>
      <c r="M67" s="98" t="s">
        <v>1495</v>
      </c>
      <c r="N67" s="120">
        <v>45823</v>
      </c>
      <c r="O67" s="357">
        <f t="shared" ref="O67:O130" ca="1" si="6">N67-TODAY()</f>
        <v>229</v>
      </c>
      <c r="P67" s="121" t="str">
        <f t="shared" ca="1" si="4"/>
        <v>Berlaku</v>
      </c>
      <c r="Q67" s="88"/>
      <c r="R67" s="88"/>
      <c r="S67" s="88"/>
      <c r="T67" s="88"/>
      <c r="U67" s="88"/>
      <c r="V67" s="88"/>
      <c r="W67" s="88"/>
      <c r="X67" s="88"/>
      <c r="Y67" s="88"/>
      <c r="Z67" s="88"/>
      <c r="AA67" s="88"/>
      <c r="AB67" s="88"/>
      <c r="AC67" s="88"/>
      <c r="AD67" s="88"/>
      <c r="AE67" s="88"/>
    </row>
    <row r="68" spans="1:35" s="90" customFormat="1" ht="90" hidden="1">
      <c r="A68" s="82">
        <f t="shared" si="5"/>
        <v>67</v>
      </c>
      <c r="B68" s="98" t="s">
        <v>1489</v>
      </c>
      <c r="C68" s="84" t="s">
        <v>154</v>
      </c>
      <c r="D68" s="98" t="s">
        <v>3098</v>
      </c>
      <c r="E68" s="82" t="s">
        <v>1604</v>
      </c>
      <c r="F68" s="82" t="s">
        <v>2861</v>
      </c>
      <c r="G68" s="105" t="s">
        <v>2254</v>
      </c>
      <c r="H68" s="105" t="s">
        <v>2884</v>
      </c>
      <c r="I68" s="82" t="s">
        <v>4294</v>
      </c>
      <c r="J68" s="82" t="s">
        <v>413</v>
      </c>
      <c r="K68" s="82" t="s">
        <v>0</v>
      </c>
      <c r="L68" s="86" t="s">
        <v>1492</v>
      </c>
      <c r="M68" s="98" t="s">
        <v>1496</v>
      </c>
      <c r="N68" s="120">
        <v>45823</v>
      </c>
      <c r="O68" s="357">
        <f t="shared" ca="1" si="6"/>
        <v>229</v>
      </c>
      <c r="P68" s="121" t="str">
        <f t="shared" ca="1" si="4"/>
        <v>Berlaku</v>
      </c>
      <c r="Q68" s="88"/>
      <c r="R68" s="88"/>
      <c r="S68" s="88"/>
      <c r="T68" s="88"/>
      <c r="U68" s="88"/>
      <c r="V68" s="88"/>
      <c r="W68" s="88"/>
      <c r="X68" s="88"/>
      <c r="Y68" s="88"/>
      <c r="Z68" s="88"/>
      <c r="AA68" s="88"/>
      <c r="AB68" s="88"/>
      <c r="AC68" s="88"/>
      <c r="AD68" s="88"/>
      <c r="AE68" s="88"/>
      <c r="AF68" s="89"/>
      <c r="AG68" s="89"/>
      <c r="AH68" s="89"/>
      <c r="AI68" s="89"/>
    </row>
    <row r="69" spans="1:35" s="90" customFormat="1" ht="300" hidden="1">
      <c r="A69" s="82">
        <f t="shared" si="5"/>
        <v>68</v>
      </c>
      <c r="B69" s="98" t="s">
        <v>1490</v>
      </c>
      <c r="C69" s="84" t="s">
        <v>3693</v>
      </c>
      <c r="D69" s="98" t="s">
        <v>3947</v>
      </c>
      <c r="E69" s="82" t="s">
        <v>1605</v>
      </c>
      <c r="F69" s="82" t="s">
        <v>2861</v>
      </c>
      <c r="G69" s="105" t="s">
        <v>2255</v>
      </c>
      <c r="H69" s="105" t="s">
        <v>2884</v>
      </c>
      <c r="I69" s="82" t="s">
        <v>4294</v>
      </c>
      <c r="J69" s="82" t="s">
        <v>413</v>
      </c>
      <c r="K69" s="82" t="s">
        <v>0</v>
      </c>
      <c r="L69" s="98" t="s">
        <v>1493</v>
      </c>
      <c r="M69" s="98" t="s">
        <v>1497</v>
      </c>
      <c r="N69" s="120">
        <v>45823</v>
      </c>
      <c r="O69" s="357">
        <f t="shared" ca="1" si="6"/>
        <v>229</v>
      </c>
      <c r="P69" s="121" t="str">
        <f t="shared" ca="1" si="4"/>
        <v>Berlaku</v>
      </c>
      <c r="Q69" s="88"/>
      <c r="R69" s="88"/>
      <c r="S69" s="88"/>
      <c r="T69" s="88"/>
      <c r="U69" s="88"/>
      <c r="V69" s="88"/>
      <c r="W69" s="88"/>
      <c r="X69" s="88"/>
      <c r="Y69" s="88"/>
      <c r="Z69" s="88"/>
      <c r="AA69" s="88"/>
      <c r="AB69" s="88"/>
      <c r="AC69" s="88"/>
      <c r="AD69" s="88"/>
      <c r="AE69" s="88"/>
      <c r="AF69" s="89"/>
      <c r="AG69" s="89"/>
      <c r="AH69" s="89"/>
      <c r="AI69" s="89"/>
    </row>
    <row r="70" spans="1:35" s="90" customFormat="1" ht="60" hidden="1">
      <c r="A70" s="82">
        <f t="shared" si="5"/>
        <v>69</v>
      </c>
      <c r="B70" s="95" t="s">
        <v>1501</v>
      </c>
      <c r="C70" s="84" t="s">
        <v>189</v>
      </c>
      <c r="D70" s="95" t="s">
        <v>759</v>
      </c>
      <c r="E70" s="104" t="s">
        <v>2696</v>
      </c>
      <c r="F70" s="104" t="s">
        <v>2876</v>
      </c>
      <c r="G70" s="105" t="s">
        <v>2256</v>
      </c>
      <c r="H70" s="105" t="s">
        <v>2926</v>
      </c>
      <c r="I70" s="82" t="s">
        <v>4294</v>
      </c>
      <c r="J70" s="82" t="s">
        <v>413</v>
      </c>
      <c r="K70" s="82" t="s">
        <v>0</v>
      </c>
      <c r="L70" s="98" t="s">
        <v>1506</v>
      </c>
      <c r="M70" s="98" t="s">
        <v>621</v>
      </c>
      <c r="N70" s="120">
        <v>45880</v>
      </c>
      <c r="O70" s="357">
        <f t="shared" ca="1" si="6"/>
        <v>286</v>
      </c>
      <c r="P70" s="121" t="str">
        <f t="shared" ca="1" si="4"/>
        <v>Berlaku</v>
      </c>
      <c r="Q70" s="88"/>
      <c r="R70" s="88"/>
      <c r="S70" s="88"/>
      <c r="T70" s="88"/>
      <c r="U70" s="88"/>
      <c r="V70" s="88"/>
      <c r="W70" s="88"/>
      <c r="X70" s="88"/>
      <c r="Y70" s="88"/>
      <c r="Z70" s="88"/>
      <c r="AA70" s="88"/>
      <c r="AB70" s="88"/>
      <c r="AC70" s="88"/>
      <c r="AD70" s="88"/>
      <c r="AE70" s="88"/>
      <c r="AF70" s="89"/>
      <c r="AG70" s="89"/>
      <c r="AH70" s="89"/>
      <c r="AI70" s="89"/>
    </row>
    <row r="71" spans="1:35" s="90" customFormat="1" ht="102" hidden="1" customHeight="1">
      <c r="A71" s="82">
        <f t="shared" si="5"/>
        <v>70</v>
      </c>
      <c r="B71" s="95" t="s">
        <v>1502</v>
      </c>
      <c r="C71" s="84" t="s">
        <v>189</v>
      </c>
      <c r="D71" s="95" t="s">
        <v>759</v>
      </c>
      <c r="E71" s="104" t="s">
        <v>2696</v>
      </c>
      <c r="F71" s="104" t="s">
        <v>2876</v>
      </c>
      <c r="G71" s="105" t="s">
        <v>2257</v>
      </c>
      <c r="H71" s="105" t="s">
        <v>2926</v>
      </c>
      <c r="I71" s="82" t="s">
        <v>4294</v>
      </c>
      <c r="J71" s="82" t="s">
        <v>413</v>
      </c>
      <c r="K71" s="82" t="s">
        <v>0</v>
      </c>
      <c r="L71" s="98" t="s">
        <v>1507</v>
      </c>
      <c r="M71" s="98" t="s">
        <v>622</v>
      </c>
      <c r="N71" s="120">
        <v>45880</v>
      </c>
      <c r="O71" s="357">
        <f t="shared" ca="1" si="6"/>
        <v>286</v>
      </c>
      <c r="P71" s="121" t="str">
        <f t="shared" ca="1" si="4"/>
        <v>Berlaku</v>
      </c>
      <c r="Q71" s="88"/>
      <c r="R71" s="88"/>
      <c r="S71" s="88"/>
      <c r="T71" s="88"/>
      <c r="U71" s="88"/>
      <c r="V71" s="88"/>
      <c r="W71" s="88"/>
      <c r="X71" s="88"/>
      <c r="Y71" s="88"/>
      <c r="Z71" s="88"/>
      <c r="AA71" s="88"/>
      <c r="AB71" s="88"/>
      <c r="AC71" s="88"/>
      <c r="AD71" s="88"/>
      <c r="AE71" s="88"/>
      <c r="AF71" s="89"/>
      <c r="AG71" s="89"/>
      <c r="AH71" s="89"/>
      <c r="AI71" s="89"/>
    </row>
    <row r="72" spans="1:35" s="90" customFormat="1" ht="315.75" hidden="1" customHeight="1">
      <c r="A72" s="82">
        <f t="shared" si="5"/>
        <v>71</v>
      </c>
      <c r="B72" s="95" t="s">
        <v>1503</v>
      </c>
      <c r="C72" s="84" t="s">
        <v>189</v>
      </c>
      <c r="D72" s="95" t="s">
        <v>759</v>
      </c>
      <c r="E72" s="104" t="s">
        <v>2696</v>
      </c>
      <c r="F72" s="104" t="s">
        <v>2876</v>
      </c>
      <c r="G72" s="105" t="s">
        <v>2258</v>
      </c>
      <c r="H72" s="105" t="s">
        <v>2926</v>
      </c>
      <c r="I72" s="82" t="s">
        <v>4294</v>
      </c>
      <c r="J72" s="82" t="s">
        <v>413</v>
      </c>
      <c r="K72" s="82" t="s">
        <v>0</v>
      </c>
      <c r="L72" s="98" t="s">
        <v>1508</v>
      </c>
      <c r="M72" s="98" t="s">
        <v>1511</v>
      </c>
      <c r="N72" s="120">
        <v>45880</v>
      </c>
      <c r="O72" s="357">
        <f t="shared" ca="1" si="6"/>
        <v>286</v>
      </c>
      <c r="P72" s="121" t="str">
        <f t="shared" ca="1" si="4"/>
        <v>Berlaku</v>
      </c>
      <c r="Q72" s="88"/>
      <c r="R72" s="88"/>
      <c r="S72" s="88"/>
      <c r="T72" s="88"/>
      <c r="U72" s="88"/>
      <c r="V72" s="88"/>
      <c r="W72" s="88"/>
      <c r="X72" s="88"/>
      <c r="Y72" s="88"/>
      <c r="Z72" s="88"/>
      <c r="AA72" s="88"/>
      <c r="AB72" s="88"/>
      <c r="AC72" s="88"/>
      <c r="AD72" s="88"/>
      <c r="AE72" s="88"/>
      <c r="AF72" s="89"/>
      <c r="AG72" s="89"/>
      <c r="AH72" s="89"/>
      <c r="AI72" s="89"/>
    </row>
    <row r="73" spans="1:35" s="90" customFormat="1" ht="60" hidden="1">
      <c r="A73" s="82">
        <f t="shared" si="5"/>
        <v>72</v>
      </c>
      <c r="B73" s="95" t="s">
        <v>1504</v>
      </c>
      <c r="C73" s="84" t="s">
        <v>189</v>
      </c>
      <c r="D73" s="95" t="s">
        <v>759</v>
      </c>
      <c r="E73" s="104" t="s">
        <v>2696</v>
      </c>
      <c r="F73" s="104" t="s">
        <v>2876</v>
      </c>
      <c r="G73" s="105" t="s">
        <v>2259</v>
      </c>
      <c r="H73" s="105" t="s">
        <v>2926</v>
      </c>
      <c r="I73" s="82" t="s">
        <v>4294</v>
      </c>
      <c r="J73" s="82" t="s">
        <v>413</v>
      </c>
      <c r="K73" s="82" t="s">
        <v>0</v>
      </c>
      <c r="L73" s="98" t="s">
        <v>1509</v>
      </c>
      <c r="M73" s="98" t="s">
        <v>1511</v>
      </c>
      <c r="N73" s="120">
        <v>45880</v>
      </c>
      <c r="O73" s="357">
        <f t="shared" ca="1" si="6"/>
        <v>286</v>
      </c>
      <c r="P73" s="121" t="str">
        <f t="shared" ca="1" si="4"/>
        <v>Berlaku</v>
      </c>
      <c r="Q73" s="88"/>
      <c r="R73" s="88"/>
      <c r="S73" s="88"/>
      <c r="T73" s="88"/>
      <c r="U73" s="88"/>
      <c r="V73" s="88"/>
      <c r="W73" s="88"/>
      <c r="X73" s="88"/>
      <c r="Y73" s="88"/>
      <c r="Z73" s="88"/>
      <c r="AA73" s="88"/>
      <c r="AB73" s="88"/>
      <c r="AC73" s="88"/>
      <c r="AD73" s="88"/>
      <c r="AE73" s="88"/>
      <c r="AF73" s="89"/>
      <c r="AG73" s="89"/>
      <c r="AH73" s="89"/>
      <c r="AI73" s="89"/>
    </row>
    <row r="74" spans="1:35" s="90" customFormat="1" ht="60" hidden="1">
      <c r="A74" s="82">
        <f t="shared" si="5"/>
        <v>73</v>
      </c>
      <c r="B74" s="95" t="s">
        <v>1505</v>
      </c>
      <c r="C74" s="84" t="s">
        <v>189</v>
      </c>
      <c r="D74" s="95" t="s">
        <v>759</v>
      </c>
      <c r="E74" s="104" t="s">
        <v>2696</v>
      </c>
      <c r="F74" s="104" t="s">
        <v>2876</v>
      </c>
      <c r="G74" s="105" t="s">
        <v>2260</v>
      </c>
      <c r="H74" s="105" t="s">
        <v>2926</v>
      </c>
      <c r="I74" s="82" t="s">
        <v>4294</v>
      </c>
      <c r="J74" s="82" t="s">
        <v>413</v>
      </c>
      <c r="K74" s="82" t="s">
        <v>0</v>
      </c>
      <c r="L74" s="98" t="s">
        <v>1510</v>
      </c>
      <c r="M74" s="98" t="s">
        <v>1511</v>
      </c>
      <c r="N74" s="120">
        <v>45880</v>
      </c>
      <c r="O74" s="357">
        <f t="shared" ca="1" si="6"/>
        <v>286</v>
      </c>
      <c r="P74" s="121" t="str">
        <f t="shared" ca="1" si="4"/>
        <v>Berlaku</v>
      </c>
      <c r="Q74" s="88"/>
      <c r="R74" s="88"/>
      <c r="S74" s="88"/>
      <c r="T74" s="88"/>
      <c r="U74" s="88"/>
      <c r="V74" s="88"/>
      <c r="W74" s="88"/>
      <c r="X74" s="88"/>
      <c r="Y74" s="88"/>
      <c r="Z74" s="88"/>
      <c r="AA74" s="88"/>
      <c r="AB74" s="88"/>
      <c r="AC74" s="88"/>
      <c r="AD74" s="88"/>
      <c r="AE74" s="88"/>
      <c r="AF74" s="89"/>
      <c r="AG74" s="89"/>
      <c r="AH74" s="89"/>
      <c r="AI74" s="89"/>
    </row>
    <row r="75" spans="1:35" s="90" customFormat="1" ht="75" hidden="1">
      <c r="A75" s="82">
        <f t="shared" si="5"/>
        <v>74</v>
      </c>
      <c r="B75" s="95" t="s">
        <v>1512</v>
      </c>
      <c r="C75" s="83" t="s">
        <v>514</v>
      </c>
      <c r="D75" s="84" t="s">
        <v>3132</v>
      </c>
      <c r="E75" s="82" t="s">
        <v>1604</v>
      </c>
      <c r="F75" s="82" t="s">
        <v>2878</v>
      </c>
      <c r="G75" s="105" t="s">
        <v>2261</v>
      </c>
      <c r="H75" s="105" t="s">
        <v>2884</v>
      </c>
      <c r="I75" s="82" t="s">
        <v>4294</v>
      </c>
      <c r="J75" s="82" t="s">
        <v>413</v>
      </c>
      <c r="K75" s="82" t="s">
        <v>0</v>
      </c>
      <c r="L75" s="98" t="s">
        <v>1515</v>
      </c>
      <c r="M75" s="98" t="s">
        <v>1646</v>
      </c>
      <c r="N75" s="120">
        <v>45880</v>
      </c>
      <c r="O75" s="357">
        <f t="shared" ca="1" si="6"/>
        <v>286</v>
      </c>
      <c r="P75" s="121" t="str">
        <f t="shared" ca="1" si="4"/>
        <v>Berlaku</v>
      </c>
      <c r="Q75" s="88"/>
      <c r="R75" s="88"/>
      <c r="S75" s="88"/>
      <c r="T75" s="88"/>
      <c r="U75" s="88"/>
      <c r="V75" s="88"/>
      <c r="W75" s="88"/>
      <c r="X75" s="88"/>
      <c r="Y75" s="88"/>
      <c r="Z75" s="88"/>
      <c r="AA75" s="88"/>
      <c r="AB75" s="88"/>
      <c r="AC75" s="88"/>
      <c r="AD75" s="88"/>
      <c r="AE75" s="88"/>
      <c r="AF75" s="89"/>
      <c r="AG75" s="89"/>
      <c r="AH75" s="89"/>
      <c r="AI75" s="89"/>
    </row>
    <row r="76" spans="1:35" s="90" customFormat="1" ht="75" hidden="1">
      <c r="A76" s="82">
        <f t="shared" si="5"/>
        <v>75</v>
      </c>
      <c r="B76" s="95" t="s">
        <v>1513</v>
      </c>
      <c r="C76" s="84" t="s">
        <v>253</v>
      </c>
      <c r="D76" s="98" t="s">
        <v>2771</v>
      </c>
      <c r="E76" s="82" t="s">
        <v>1605</v>
      </c>
      <c r="F76" s="82" t="s">
        <v>2861</v>
      </c>
      <c r="G76" s="105" t="s">
        <v>2262</v>
      </c>
      <c r="H76" s="105" t="s">
        <v>2884</v>
      </c>
      <c r="I76" s="82" t="s">
        <v>4294</v>
      </c>
      <c r="J76" s="82" t="s">
        <v>413</v>
      </c>
      <c r="K76" s="82" t="s">
        <v>0</v>
      </c>
      <c r="L76" s="98" t="s">
        <v>1516</v>
      </c>
      <c r="M76" s="86" t="s">
        <v>1518</v>
      </c>
      <c r="N76" s="120">
        <v>45880</v>
      </c>
      <c r="O76" s="357">
        <f t="shared" ca="1" si="6"/>
        <v>286</v>
      </c>
      <c r="P76" s="121" t="str">
        <f t="shared" ca="1" si="4"/>
        <v>Berlaku</v>
      </c>
      <c r="Q76" s="88"/>
      <c r="R76" s="88"/>
      <c r="S76" s="88"/>
      <c r="T76" s="88"/>
      <c r="U76" s="88"/>
      <c r="V76" s="88"/>
      <c r="W76" s="88"/>
      <c r="X76" s="88"/>
      <c r="Y76" s="88"/>
      <c r="Z76" s="88"/>
      <c r="AA76" s="88"/>
      <c r="AB76" s="88"/>
      <c r="AC76" s="88"/>
      <c r="AD76" s="88"/>
      <c r="AE76" s="88"/>
      <c r="AF76" s="89"/>
      <c r="AG76" s="89"/>
      <c r="AH76" s="89"/>
      <c r="AI76" s="89"/>
    </row>
    <row r="77" spans="1:35" s="90" customFormat="1" ht="45" hidden="1">
      <c r="A77" s="82">
        <f t="shared" si="5"/>
        <v>76</v>
      </c>
      <c r="B77" s="95" t="s">
        <v>1514</v>
      </c>
      <c r="C77" s="84" t="s">
        <v>253</v>
      </c>
      <c r="D77" s="98" t="s">
        <v>2771</v>
      </c>
      <c r="E77" s="82" t="s">
        <v>1605</v>
      </c>
      <c r="F77" s="82" t="s">
        <v>2861</v>
      </c>
      <c r="G77" s="105" t="s">
        <v>2263</v>
      </c>
      <c r="H77" s="105" t="s">
        <v>2884</v>
      </c>
      <c r="I77" s="82" t="s">
        <v>4295</v>
      </c>
      <c r="J77" s="82" t="s">
        <v>413</v>
      </c>
      <c r="K77" s="104" t="s">
        <v>10</v>
      </c>
      <c r="L77" s="98" t="s">
        <v>1517</v>
      </c>
      <c r="M77" s="86" t="s">
        <v>3824</v>
      </c>
      <c r="N77" s="120">
        <v>45880</v>
      </c>
      <c r="O77" s="357">
        <f t="shared" ca="1" si="6"/>
        <v>286</v>
      </c>
      <c r="P77" s="121" t="str">
        <f t="shared" ca="1" si="4"/>
        <v>Berlaku</v>
      </c>
      <c r="Q77" s="88"/>
      <c r="R77" s="88"/>
      <c r="S77" s="88"/>
      <c r="T77" s="88"/>
      <c r="U77" s="88"/>
      <c r="V77" s="88"/>
      <c r="W77" s="88"/>
      <c r="X77" s="88"/>
      <c r="Y77" s="88"/>
      <c r="Z77" s="88"/>
      <c r="AA77" s="88"/>
      <c r="AB77" s="88"/>
      <c r="AC77" s="88"/>
      <c r="AD77" s="88"/>
      <c r="AE77" s="88"/>
      <c r="AF77" s="89"/>
      <c r="AG77" s="89"/>
      <c r="AH77" s="89"/>
      <c r="AI77" s="89"/>
    </row>
    <row r="78" spans="1:35" s="90" customFormat="1" ht="109.35" hidden="1" customHeight="1">
      <c r="A78" s="82">
        <f t="shared" si="5"/>
        <v>77</v>
      </c>
      <c r="B78" s="95" t="s">
        <v>1519</v>
      </c>
      <c r="C78" s="84" t="s">
        <v>146</v>
      </c>
      <c r="D78" s="84" t="s">
        <v>2721</v>
      </c>
      <c r="E78" s="82" t="s">
        <v>1605</v>
      </c>
      <c r="F78" s="82" t="s">
        <v>2861</v>
      </c>
      <c r="G78" s="105" t="s">
        <v>2264</v>
      </c>
      <c r="H78" s="105" t="s">
        <v>2884</v>
      </c>
      <c r="I78" s="82" t="s">
        <v>4294</v>
      </c>
      <c r="J78" s="104" t="s">
        <v>412</v>
      </c>
      <c r="K78" s="82" t="s">
        <v>0</v>
      </c>
      <c r="L78" s="98" t="s">
        <v>1522</v>
      </c>
      <c r="M78" s="98" t="s">
        <v>1526</v>
      </c>
      <c r="N78" s="120">
        <v>45880</v>
      </c>
      <c r="O78" s="357">
        <f t="shared" ca="1" si="6"/>
        <v>286</v>
      </c>
      <c r="P78" s="121" t="str">
        <f t="shared" ca="1" si="4"/>
        <v>Berlaku</v>
      </c>
      <c r="Q78" s="88"/>
      <c r="R78" s="88"/>
      <c r="S78" s="88"/>
      <c r="T78" s="88"/>
      <c r="U78" s="88"/>
      <c r="V78" s="88"/>
      <c r="W78" s="88"/>
      <c r="X78" s="88"/>
      <c r="Y78" s="88"/>
      <c r="Z78" s="88"/>
      <c r="AA78" s="88"/>
      <c r="AB78" s="88"/>
      <c r="AC78" s="88"/>
      <c r="AD78" s="88"/>
      <c r="AE78" s="88"/>
      <c r="AF78" s="89"/>
      <c r="AG78" s="89"/>
      <c r="AH78" s="89"/>
      <c r="AI78" s="89"/>
    </row>
    <row r="79" spans="1:35" s="90" customFormat="1" ht="60" hidden="1">
      <c r="A79" s="82">
        <f t="shared" si="5"/>
        <v>78</v>
      </c>
      <c r="B79" s="95" t="s">
        <v>1520</v>
      </c>
      <c r="C79" s="84" t="s">
        <v>146</v>
      </c>
      <c r="D79" s="84" t="s">
        <v>2721</v>
      </c>
      <c r="E79" s="82" t="s">
        <v>1605</v>
      </c>
      <c r="F79" s="82" t="s">
        <v>2861</v>
      </c>
      <c r="G79" s="105" t="s">
        <v>2265</v>
      </c>
      <c r="H79" s="105" t="s">
        <v>2884</v>
      </c>
      <c r="I79" s="82" t="s">
        <v>4294</v>
      </c>
      <c r="J79" s="82" t="s">
        <v>413</v>
      </c>
      <c r="K79" s="82" t="s">
        <v>0</v>
      </c>
      <c r="L79" s="98" t="s">
        <v>1523</v>
      </c>
      <c r="M79" s="98" t="s">
        <v>1527</v>
      </c>
      <c r="N79" s="120">
        <v>45880</v>
      </c>
      <c r="O79" s="357">
        <f t="shared" ca="1" si="6"/>
        <v>286</v>
      </c>
      <c r="P79" s="121" t="str">
        <f t="shared" ca="1" si="4"/>
        <v>Berlaku</v>
      </c>
      <c r="Q79" s="88"/>
      <c r="R79" s="88"/>
      <c r="S79" s="88"/>
      <c r="T79" s="88"/>
      <c r="U79" s="88"/>
      <c r="V79" s="88"/>
      <c r="W79" s="88"/>
      <c r="X79" s="88"/>
      <c r="Y79" s="88"/>
      <c r="Z79" s="88"/>
      <c r="AA79" s="88"/>
      <c r="AB79" s="88"/>
      <c r="AC79" s="88"/>
      <c r="AD79" s="88"/>
      <c r="AE79" s="88"/>
      <c r="AF79" s="89"/>
      <c r="AG79" s="89"/>
      <c r="AH79" s="89"/>
      <c r="AI79" s="89"/>
    </row>
    <row r="80" spans="1:35" s="90" customFormat="1" ht="60" hidden="1">
      <c r="A80" s="82">
        <f t="shared" si="5"/>
        <v>79</v>
      </c>
      <c r="B80" s="95" t="s">
        <v>1521</v>
      </c>
      <c r="C80" s="84" t="s">
        <v>146</v>
      </c>
      <c r="D80" s="84" t="s">
        <v>2721</v>
      </c>
      <c r="E80" s="82" t="s">
        <v>1605</v>
      </c>
      <c r="F80" s="82" t="s">
        <v>2861</v>
      </c>
      <c r="G80" s="105" t="s">
        <v>2266</v>
      </c>
      <c r="H80" s="105" t="s">
        <v>2884</v>
      </c>
      <c r="I80" s="82" t="s">
        <v>4294</v>
      </c>
      <c r="J80" s="82" t="s">
        <v>413</v>
      </c>
      <c r="K80" s="82" t="s">
        <v>0</v>
      </c>
      <c r="L80" s="98" t="s">
        <v>1524</v>
      </c>
      <c r="M80" s="98" t="s">
        <v>1528</v>
      </c>
      <c r="N80" s="120">
        <v>45880</v>
      </c>
      <c r="O80" s="357">
        <f t="shared" ca="1" si="6"/>
        <v>286</v>
      </c>
      <c r="P80" s="121" t="str">
        <f t="shared" ca="1" si="4"/>
        <v>Berlaku</v>
      </c>
      <c r="Q80" s="88"/>
      <c r="R80" s="88"/>
      <c r="S80" s="88"/>
      <c r="T80" s="88"/>
      <c r="U80" s="88"/>
      <c r="V80" s="88"/>
      <c r="W80" s="88"/>
      <c r="X80" s="88"/>
      <c r="Y80" s="88"/>
      <c r="Z80" s="88"/>
      <c r="AA80" s="88"/>
      <c r="AB80" s="88"/>
      <c r="AC80" s="88"/>
      <c r="AD80" s="88"/>
      <c r="AE80" s="88"/>
      <c r="AF80" s="89"/>
      <c r="AG80" s="89"/>
      <c r="AH80" s="89"/>
      <c r="AI80" s="89"/>
    </row>
    <row r="81" spans="1:35" s="90" customFormat="1" ht="60" hidden="1">
      <c r="A81" s="82">
        <f t="shared" si="5"/>
        <v>80</v>
      </c>
      <c r="B81" s="95" t="s">
        <v>145</v>
      </c>
      <c r="C81" s="84" t="s">
        <v>146</v>
      </c>
      <c r="D81" s="84" t="s">
        <v>2721</v>
      </c>
      <c r="E81" s="82" t="s">
        <v>1605</v>
      </c>
      <c r="F81" s="82" t="s">
        <v>2861</v>
      </c>
      <c r="G81" s="105" t="s">
        <v>2267</v>
      </c>
      <c r="H81" s="105" t="s">
        <v>2884</v>
      </c>
      <c r="I81" s="82" t="s">
        <v>4294</v>
      </c>
      <c r="J81" s="82" t="s">
        <v>413</v>
      </c>
      <c r="K81" s="82" t="s">
        <v>0</v>
      </c>
      <c r="L81" s="84" t="s">
        <v>1525</v>
      </c>
      <c r="M81" s="98" t="s">
        <v>1529</v>
      </c>
      <c r="N81" s="120">
        <v>45880</v>
      </c>
      <c r="O81" s="357">
        <f t="shared" ca="1" si="6"/>
        <v>286</v>
      </c>
      <c r="P81" s="121" t="str">
        <f t="shared" ca="1" si="4"/>
        <v>Berlaku</v>
      </c>
      <c r="Q81" s="88"/>
      <c r="R81" s="88"/>
      <c r="S81" s="88"/>
      <c r="T81" s="88"/>
      <c r="U81" s="88"/>
      <c r="V81" s="88"/>
      <c r="W81" s="88"/>
      <c r="X81" s="88"/>
      <c r="Y81" s="88"/>
      <c r="Z81" s="88"/>
      <c r="AA81" s="88"/>
      <c r="AB81" s="88"/>
      <c r="AC81" s="88"/>
      <c r="AD81" s="88"/>
      <c r="AE81" s="88"/>
      <c r="AF81" s="89"/>
      <c r="AG81" s="89"/>
      <c r="AH81" s="89"/>
      <c r="AI81" s="89"/>
    </row>
    <row r="82" spans="1:35" s="90" customFormat="1" ht="316.2" hidden="1">
      <c r="A82" s="82">
        <f t="shared" si="5"/>
        <v>81</v>
      </c>
      <c r="B82" s="95" t="s">
        <v>1530</v>
      </c>
      <c r="C82" s="95" t="s">
        <v>2051</v>
      </c>
      <c r="D82" s="205" t="s">
        <v>3017</v>
      </c>
      <c r="E82" s="104" t="s">
        <v>2696</v>
      </c>
      <c r="F82" s="104" t="s">
        <v>2860</v>
      </c>
      <c r="G82" s="105" t="s">
        <v>2268</v>
      </c>
      <c r="H82" s="105" t="s">
        <v>2926</v>
      </c>
      <c r="I82" s="82" t="s">
        <v>4294</v>
      </c>
      <c r="J82" s="82" t="s">
        <v>413</v>
      </c>
      <c r="K82" s="82" t="s">
        <v>0</v>
      </c>
      <c r="L82" s="98" t="s">
        <v>1535</v>
      </c>
      <c r="M82" s="86" t="s">
        <v>1537</v>
      </c>
      <c r="N82" s="120">
        <v>45880</v>
      </c>
      <c r="O82" s="357">
        <f t="shared" ca="1" si="6"/>
        <v>286</v>
      </c>
      <c r="P82" s="121" t="str">
        <f t="shared" ca="1" si="4"/>
        <v>Berlaku</v>
      </c>
      <c r="Q82" s="88"/>
      <c r="R82" s="88"/>
      <c r="S82" s="88"/>
      <c r="T82" s="88"/>
      <c r="U82" s="88"/>
      <c r="V82" s="88"/>
      <c r="W82" s="88"/>
      <c r="X82" s="88"/>
      <c r="Y82" s="88"/>
      <c r="Z82" s="88"/>
      <c r="AA82" s="88"/>
      <c r="AB82" s="88"/>
      <c r="AC82" s="88"/>
      <c r="AD82" s="88"/>
      <c r="AE82" s="88"/>
      <c r="AF82" s="89"/>
      <c r="AG82" s="89"/>
      <c r="AH82" s="89"/>
      <c r="AI82" s="89"/>
    </row>
    <row r="83" spans="1:35" s="90" customFormat="1" ht="30" hidden="1">
      <c r="A83" s="82">
        <f t="shared" si="5"/>
        <v>82</v>
      </c>
      <c r="B83" s="95" t="s">
        <v>1531</v>
      </c>
      <c r="C83" s="95" t="s">
        <v>1534</v>
      </c>
      <c r="D83" s="95" t="s">
        <v>2719</v>
      </c>
      <c r="E83" s="104" t="s">
        <v>2696</v>
      </c>
      <c r="F83" s="104" t="s">
        <v>2860</v>
      </c>
      <c r="G83" s="105" t="s">
        <v>2269</v>
      </c>
      <c r="H83" s="105" t="s">
        <v>2926</v>
      </c>
      <c r="I83" s="82" t="s">
        <v>4296</v>
      </c>
      <c r="J83" s="104" t="s">
        <v>412</v>
      </c>
      <c r="K83" s="104" t="s">
        <v>10</v>
      </c>
      <c r="L83" s="98" t="s">
        <v>1536</v>
      </c>
      <c r="M83" s="98" t="s">
        <v>1538</v>
      </c>
      <c r="N83" s="120">
        <v>45880</v>
      </c>
      <c r="O83" s="357">
        <f t="shared" ca="1" si="6"/>
        <v>286</v>
      </c>
      <c r="P83" s="121" t="str">
        <f t="shared" ca="1" si="4"/>
        <v>Berlaku</v>
      </c>
      <c r="Q83" s="88"/>
      <c r="R83" s="88"/>
      <c r="S83" s="88"/>
      <c r="T83" s="88"/>
      <c r="U83" s="88"/>
      <c r="V83" s="88"/>
      <c r="W83" s="88"/>
      <c r="X83" s="88"/>
      <c r="Y83" s="88"/>
      <c r="Z83" s="88"/>
      <c r="AA83" s="88"/>
      <c r="AB83" s="88"/>
      <c r="AC83" s="88"/>
      <c r="AD83" s="88"/>
      <c r="AE83" s="88"/>
      <c r="AF83" s="89"/>
      <c r="AG83" s="89"/>
      <c r="AH83" s="89"/>
      <c r="AI83" s="89"/>
    </row>
    <row r="84" spans="1:35" s="90" customFormat="1" ht="75.599999999999994" hidden="1">
      <c r="A84" s="82">
        <f t="shared" si="5"/>
        <v>83</v>
      </c>
      <c r="B84" s="95" t="s">
        <v>1532</v>
      </c>
      <c r="C84" s="95" t="s">
        <v>1309</v>
      </c>
      <c r="D84" s="95" t="s">
        <v>2686</v>
      </c>
      <c r="E84" s="104" t="s">
        <v>2696</v>
      </c>
      <c r="F84" s="104" t="s">
        <v>2860</v>
      </c>
      <c r="G84" s="104" t="s">
        <v>2270</v>
      </c>
      <c r="H84" s="104" t="s">
        <v>2926</v>
      </c>
      <c r="I84" s="82" t="s">
        <v>4294</v>
      </c>
      <c r="J84" s="82" t="s">
        <v>413</v>
      </c>
      <c r="K84" s="82" t="s">
        <v>3</v>
      </c>
      <c r="L84" s="107" t="s">
        <v>3018</v>
      </c>
      <c r="M84" s="86" t="s">
        <v>1539</v>
      </c>
      <c r="N84" s="120">
        <v>45880</v>
      </c>
      <c r="O84" s="357">
        <f t="shared" ca="1" si="6"/>
        <v>286</v>
      </c>
      <c r="P84" s="121" t="str">
        <f t="shared" ca="1" si="4"/>
        <v>Berlaku</v>
      </c>
      <c r="Q84" s="88"/>
      <c r="R84" s="88"/>
      <c r="S84" s="88"/>
      <c r="T84" s="88"/>
      <c r="U84" s="88"/>
      <c r="V84" s="88"/>
      <c r="W84" s="88"/>
      <c r="X84" s="88"/>
      <c r="Y84" s="88"/>
      <c r="Z84" s="88"/>
      <c r="AA84" s="88"/>
      <c r="AB84" s="88"/>
      <c r="AC84" s="88"/>
      <c r="AD84" s="88"/>
      <c r="AE84" s="88"/>
      <c r="AF84" s="89"/>
      <c r="AG84" s="89"/>
      <c r="AH84" s="89"/>
      <c r="AI84" s="89"/>
    </row>
    <row r="85" spans="1:35" s="90" customFormat="1" ht="351.6" hidden="1" customHeight="1">
      <c r="A85" s="82">
        <f t="shared" si="5"/>
        <v>84</v>
      </c>
      <c r="B85" s="83" t="s">
        <v>128</v>
      </c>
      <c r="C85" s="83" t="s">
        <v>4146</v>
      </c>
      <c r="D85" s="98" t="s">
        <v>2742</v>
      </c>
      <c r="E85" s="82" t="s">
        <v>1605</v>
      </c>
      <c r="F85" s="82" t="s">
        <v>2861</v>
      </c>
      <c r="G85" s="97" t="s">
        <v>2271</v>
      </c>
      <c r="H85" s="97" t="s">
        <v>2884</v>
      </c>
      <c r="I85" s="82" t="s">
        <v>4294</v>
      </c>
      <c r="J85" s="82" t="s">
        <v>413</v>
      </c>
      <c r="K85" s="82" t="s">
        <v>0</v>
      </c>
      <c r="L85" s="84" t="s">
        <v>1543</v>
      </c>
      <c r="M85" s="86" t="s">
        <v>3174</v>
      </c>
      <c r="N85" s="120">
        <v>45938</v>
      </c>
      <c r="O85" s="357">
        <f t="shared" ca="1" si="6"/>
        <v>344</v>
      </c>
      <c r="P85" s="121" t="str">
        <f t="shared" ca="1" si="4"/>
        <v>Berlaku</v>
      </c>
      <c r="Q85" s="88"/>
      <c r="R85" s="88"/>
      <c r="S85" s="88"/>
      <c r="T85" s="88"/>
      <c r="U85" s="88"/>
      <c r="V85" s="88"/>
      <c r="W85" s="88"/>
      <c r="X85" s="88"/>
      <c r="Y85" s="88"/>
      <c r="Z85" s="88"/>
      <c r="AA85" s="88"/>
      <c r="AB85" s="88"/>
      <c r="AC85" s="88"/>
      <c r="AD85" s="88"/>
      <c r="AE85" s="88"/>
      <c r="AF85" s="89"/>
      <c r="AG85" s="89"/>
      <c r="AH85" s="89"/>
      <c r="AI85" s="89"/>
    </row>
    <row r="86" spans="1:35" s="90" customFormat="1" ht="60" hidden="1">
      <c r="A86" s="82">
        <f t="shared" si="5"/>
        <v>85</v>
      </c>
      <c r="B86" s="83" t="s">
        <v>1545</v>
      </c>
      <c r="C86" s="83" t="s">
        <v>1544</v>
      </c>
      <c r="D86" s="98" t="s">
        <v>1169</v>
      </c>
      <c r="E86" s="82" t="s">
        <v>1605</v>
      </c>
      <c r="F86" s="82" t="s">
        <v>2861</v>
      </c>
      <c r="G86" s="97" t="s">
        <v>2272</v>
      </c>
      <c r="H86" s="97" t="s">
        <v>2926</v>
      </c>
      <c r="I86" s="82" t="s">
        <v>4294</v>
      </c>
      <c r="J86" s="82" t="s">
        <v>413</v>
      </c>
      <c r="K86" s="82" t="s">
        <v>0</v>
      </c>
      <c r="L86" s="84" t="s">
        <v>1546</v>
      </c>
      <c r="M86" s="86" t="s">
        <v>1547</v>
      </c>
      <c r="N86" s="120">
        <v>45938</v>
      </c>
      <c r="O86" s="357">
        <f t="shared" ca="1" si="6"/>
        <v>344</v>
      </c>
      <c r="P86" s="121" t="str">
        <f t="shared" ca="1" si="4"/>
        <v>Berlaku</v>
      </c>
      <c r="Q86" s="88"/>
      <c r="R86" s="88"/>
      <c r="S86" s="88"/>
      <c r="T86" s="88"/>
      <c r="U86" s="88"/>
      <c r="V86" s="88"/>
      <c r="W86" s="88"/>
      <c r="X86" s="88"/>
      <c r="Y86" s="88"/>
      <c r="Z86" s="88"/>
      <c r="AA86" s="88"/>
      <c r="AB86" s="88"/>
      <c r="AC86" s="88"/>
      <c r="AD86" s="88"/>
      <c r="AE86" s="88"/>
      <c r="AF86" s="89"/>
      <c r="AG86" s="89"/>
      <c r="AH86" s="89"/>
      <c r="AI86" s="89"/>
    </row>
    <row r="87" spans="1:35" s="90" customFormat="1" ht="90" hidden="1" customHeight="1">
      <c r="A87" s="82">
        <f t="shared" si="5"/>
        <v>86</v>
      </c>
      <c r="B87" s="83" t="s">
        <v>1551</v>
      </c>
      <c r="C87" s="84" t="s">
        <v>189</v>
      </c>
      <c r="D87" s="95" t="s">
        <v>759</v>
      </c>
      <c r="E87" s="104" t="s">
        <v>2696</v>
      </c>
      <c r="F87" s="104" t="s">
        <v>2876</v>
      </c>
      <c r="G87" s="97" t="s">
        <v>2273</v>
      </c>
      <c r="H87" s="97" t="s">
        <v>2926</v>
      </c>
      <c r="I87" s="82" t="s">
        <v>4294</v>
      </c>
      <c r="J87" s="82" t="s">
        <v>413</v>
      </c>
      <c r="K87" s="82" t="s">
        <v>0</v>
      </c>
      <c r="L87" s="98" t="s">
        <v>1548</v>
      </c>
      <c r="M87" s="98" t="s">
        <v>1550</v>
      </c>
      <c r="N87" s="120">
        <v>45938</v>
      </c>
      <c r="O87" s="357">
        <f t="shared" ca="1" si="6"/>
        <v>344</v>
      </c>
      <c r="P87" s="121" t="str">
        <f t="shared" ca="1" si="4"/>
        <v>Berlaku</v>
      </c>
      <c r="Q87" s="88"/>
      <c r="R87" s="88"/>
      <c r="S87" s="88"/>
      <c r="T87" s="88"/>
      <c r="U87" s="88"/>
      <c r="V87" s="88"/>
      <c r="W87" s="88"/>
      <c r="X87" s="88"/>
      <c r="Y87" s="88"/>
      <c r="Z87" s="88"/>
      <c r="AA87" s="88"/>
      <c r="AB87" s="88"/>
      <c r="AC87" s="88"/>
      <c r="AD87" s="88"/>
      <c r="AE87" s="88"/>
      <c r="AF87" s="89"/>
      <c r="AG87" s="89"/>
      <c r="AH87" s="89"/>
      <c r="AI87" s="89"/>
    </row>
    <row r="88" spans="1:35" s="90" customFormat="1" ht="157.35" hidden="1" customHeight="1">
      <c r="A88" s="82">
        <f t="shared" si="5"/>
        <v>87</v>
      </c>
      <c r="B88" s="83" t="s">
        <v>1675</v>
      </c>
      <c r="C88" s="83" t="s">
        <v>140</v>
      </c>
      <c r="D88" s="84" t="s">
        <v>2774</v>
      </c>
      <c r="E88" s="82" t="s">
        <v>1605</v>
      </c>
      <c r="F88" s="82" t="s">
        <v>2861</v>
      </c>
      <c r="G88" s="97" t="s">
        <v>2274</v>
      </c>
      <c r="H88" s="97" t="s">
        <v>2884</v>
      </c>
      <c r="I88" s="82" t="s">
        <v>4294</v>
      </c>
      <c r="J88" s="82" t="s">
        <v>413</v>
      </c>
      <c r="K88" s="82" t="s">
        <v>0</v>
      </c>
      <c r="L88" s="98" t="s">
        <v>1549</v>
      </c>
      <c r="M88" s="98" t="s">
        <v>3173</v>
      </c>
      <c r="N88" s="120">
        <v>45938</v>
      </c>
      <c r="O88" s="357">
        <f t="shared" ca="1" si="6"/>
        <v>344</v>
      </c>
      <c r="P88" s="121" t="str">
        <f t="shared" ca="1" si="4"/>
        <v>Berlaku</v>
      </c>
      <c r="Q88" s="88"/>
      <c r="R88" s="88"/>
      <c r="S88" s="88"/>
      <c r="T88" s="88"/>
      <c r="U88" s="88"/>
      <c r="V88" s="88"/>
      <c r="W88" s="88"/>
      <c r="X88" s="88"/>
      <c r="Y88" s="88"/>
      <c r="Z88" s="88"/>
      <c r="AA88" s="88"/>
      <c r="AB88" s="88"/>
      <c r="AC88" s="88"/>
      <c r="AD88" s="88"/>
      <c r="AE88" s="88"/>
      <c r="AF88" s="89"/>
      <c r="AG88" s="89"/>
      <c r="AH88" s="89"/>
      <c r="AI88" s="89"/>
    </row>
    <row r="89" spans="1:35" s="90" customFormat="1" ht="75" hidden="1">
      <c r="A89" s="82">
        <f t="shared" si="5"/>
        <v>88</v>
      </c>
      <c r="B89" s="83" t="s">
        <v>12</v>
      </c>
      <c r="C89" s="84" t="s">
        <v>180</v>
      </c>
      <c r="D89" s="95" t="s">
        <v>877</v>
      </c>
      <c r="E89" s="104" t="s">
        <v>2696</v>
      </c>
      <c r="F89" s="104" t="s">
        <v>2876</v>
      </c>
      <c r="G89" s="82" t="s">
        <v>2275</v>
      </c>
      <c r="H89" s="82" t="s">
        <v>2926</v>
      </c>
      <c r="I89" s="82" t="s">
        <v>4295</v>
      </c>
      <c r="J89" s="82" t="s">
        <v>412</v>
      </c>
      <c r="K89" s="82" t="s">
        <v>10</v>
      </c>
      <c r="L89" s="85" t="s">
        <v>1553</v>
      </c>
      <c r="M89" s="86" t="s">
        <v>1554</v>
      </c>
      <c r="N89" s="120">
        <v>45963</v>
      </c>
      <c r="O89" s="357">
        <f t="shared" ca="1" si="6"/>
        <v>369</v>
      </c>
      <c r="P89" s="121" t="str">
        <f t="shared" ca="1" si="4"/>
        <v>Berlaku</v>
      </c>
      <c r="Q89" s="88"/>
      <c r="R89" s="88"/>
      <c r="S89" s="88"/>
      <c r="T89" s="88"/>
      <c r="U89" s="88"/>
      <c r="V89" s="88"/>
      <c r="W89" s="88"/>
      <c r="X89" s="88"/>
      <c r="Y89" s="88"/>
      <c r="Z89" s="88"/>
      <c r="AA89" s="88"/>
      <c r="AB89" s="88"/>
      <c r="AC89" s="88"/>
      <c r="AD89" s="88"/>
      <c r="AE89" s="88"/>
      <c r="AF89" s="89"/>
      <c r="AG89" s="89"/>
      <c r="AH89" s="89"/>
      <c r="AI89" s="89"/>
    </row>
    <row r="90" spans="1:35" s="90" customFormat="1" ht="180" hidden="1">
      <c r="A90" s="82">
        <f t="shared" si="5"/>
        <v>89</v>
      </c>
      <c r="B90" s="95" t="s">
        <v>1555</v>
      </c>
      <c r="C90" s="98" t="s">
        <v>514</v>
      </c>
      <c r="D90" s="95" t="s">
        <v>3133</v>
      </c>
      <c r="E90" s="104" t="s">
        <v>2699</v>
      </c>
      <c r="F90" s="104" t="s">
        <v>2878</v>
      </c>
      <c r="G90" s="104" t="s">
        <v>2276</v>
      </c>
      <c r="H90" s="104" t="s">
        <v>2926</v>
      </c>
      <c r="I90" s="82" t="s">
        <v>4294</v>
      </c>
      <c r="J90" s="82" t="s">
        <v>413</v>
      </c>
      <c r="K90" s="82" t="s">
        <v>0</v>
      </c>
      <c r="L90" s="82" t="s">
        <v>3214</v>
      </c>
      <c r="M90" s="95" t="s">
        <v>1558</v>
      </c>
      <c r="N90" s="120">
        <v>45963</v>
      </c>
      <c r="O90" s="357">
        <f t="shared" ca="1" si="6"/>
        <v>369</v>
      </c>
      <c r="P90" s="121" t="str">
        <f t="shared" ca="1" si="4"/>
        <v>Berlaku</v>
      </c>
      <c r="Q90" s="88"/>
      <c r="R90" s="88"/>
      <c r="S90" s="88"/>
      <c r="T90" s="88"/>
      <c r="U90" s="88"/>
      <c r="V90" s="88"/>
      <c r="W90" s="88"/>
      <c r="X90" s="88"/>
      <c r="Y90" s="88"/>
      <c r="Z90" s="88"/>
      <c r="AA90" s="88"/>
      <c r="AB90" s="88"/>
      <c r="AC90" s="88"/>
      <c r="AD90" s="88"/>
      <c r="AE90" s="88"/>
      <c r="AF90" s="89"/>
      <c r="AG90" s="89"/>
      <c r="AH90" s="89"/>
      <c r="AI90" s="89"/>
    </row>
    <row r="91" spans="1:35" s="90" customFormat="1" ht="180" hidden="1">
      <c r="A91" s="82">
        <f t="shared" si="5"/>
        <v>90</v>
      </c>
      <c r="B91" s="95" t="s">
        <v>1556</v>
      </c>
      <c r="C91" s="98" t="s">
        <v>514</v>
      </c>
      <c r="D91" s="95" t="s">
        <v>3133</v>
      </c>
      <c r="E91" s="104" t="s">
        <v>2699</v>
      </c>
      <c r="F91" s="104" t="s">
        <v>2878</v>
      </c>
      <c r="G91" s="104" t="s">
        <v>2277</v>
      </c>
      <c r="H91" s="104" t="s">
        <v>2926</v>
      </c>
      <c r="I91" s="82" t="s">
        <v>4294</v>
      </c>
      <c r="J91" s="82" t="s">
        <v>413</v>
      </c>
      <c r="K91" s="82" t="s">
        <v>0</v>
      </c>
      <c r="L91" s="85" t="s">
        <v>1557</v>
      </c>
      <c r="M91" s="95" t="s">
        <v>1559</v>
      </c>
      <c r="N91" s="120">
        <v>45963</v>
      </c>
      <c r="O91" s="357">
        <f t="shared" ca="1" si="6"/>
        <v>369</v>
      </c>
      <c r="P91" s="121" t="str">
        <f t="shared" ca="1" si="4"/>
        <v>Berlaku</v>
      </c>
      <c r="Q91" s="88"/>
      <c r="R91" s="88"/>
      <c r="S91" s="88"/>
      <c r="T91" s="88"/>
      <c r="U91" s="88"/>
      <c r="V91" s="88"/>
      <c r="W91" s="88"/>
      <c r="X91" s="88"/>
      <c r="Y91" s="88"/>
      <c r="Z91" s="88"/>
      <c r="AA91" s="88"/>
      <c r="AB91" s="88"/>
      <c r="AC91" s="88"/>
      <c r="AD91" s="88"/>
      <c r="AE91" s="88"/>
      <c r="AF91" s="89"/>
      <c r="AG91" s="89"/>
      <c r="AH91" s="89"/>
      <c r="AI91" s="89"/>
    </row>
    <row r="92" spans="1:35" s="90" customFormat="1" ht="60" hidden="1">
      <c r="A92" s="82">
        <f t="shared" si="5"/>
        <v>91</v>
      </c>
      <c r="B92" s="95" t="s">
        <v>1560</v>
      </c>
      <c r="C92" s="95" t="s">
        <v>1544</v>
      </c>
      <c r="D92" s="98" t="s">
        <v>1169</v>
      </c>
      <c r="E92" s="147" t="s">
        <v>1605</v>
      </c>
      <c r="F92" s="147" t="s">
        <v>2861</v>
      </c>
      <c r="G92" s="104" t="s">
        <v>2278</v>
      </c>
      <c r="H92" s="104" t="s">
        <v>2884</v>
      </c>
      <c r="I92" s="82" t="s">
        <v>4294</v>
      </c>
      <c r="J92" s="82" t="s">
        <v>413</v>
      </c>
      <c r="K92" s="82" t="s">
        <v>0</v>
      </c>
      <c r="L92" s="95" t="s">
        <v>1562</v>
      </c>
      <c r="M92" s="95" t="s">
        <v>1564</v>
      </c>
      <c r="N92" s="120">
        <v>45963</v>
      </c>
      <c r="O92" s="357">
        <f t="shared" ca="1" si="6"/>
        <v>369</v>
      </c>
      <c r="P92" s="121" t="str">
        <f t="shared" ca="1" si="4"/>
        <v>Berlaku</v>
      </c>
      <c r="Q92" s="88"/>
      <c r="R92" s="88"/>
      <c r="S92" s="88"/>
      <c r="T92" s="88"/>
      <c r="U92" s="88"/>
      <c r="V92" s="88"/>
      <c r="W92" s="88"/>
      <c r="X92" s="88"/>
      <c r="Y92" s="88"/>
      <c r="Z92" s="88"/>
      <c r="AA92" s="88"/>
      <c r="AB92" s="88"/>
      <c r="AC92" s="88"/>
      <c r="AD92" s="88"/>
      <c r="AE92" s="88"/>
      <c r="AF92" s="89"/>
      <c r="AG92" s="89"/>
      <c r="AH92" s="89"/>
      <c r="AI92" s="89"/>
    </row>
    <row r="93" spans="1:35" s="90" customFormat="1" ht="228.6" hidden="1" customHeight="1">
      <c r="A93" s="82">
        <f t="shared" si="5"/>
        <v>92</v>
      </c>
      <c r="B93" s="95" t="s">
        <v>1561</v>
      </c>
      <c r="C93" s="95" t="s">
        <v>2051</v>
      </c>
      <c r="D93" s="95" t="s">
        <v>3017</v>
      </c>
      <c r="E93" s="104" t="s">
        <v>2696</v>
      </c>
      <c r="F93" s="104" t="s">
        <v>2860</v>
      </c>
      <c r="G93" s="104" t="s">
        <v>2279</v>
      </c>
      <c r="H93" s="104" t="s">
        <v>2926</v>
      </c>
      <c r="I93" s="82" t="s">
        <v>4294</v>
      </c>
      <c r="J93" s="82" t="s">
        <v>413</v>
      </c>
      <c r="K93" s="82" t="s">
        <v>0</v>
      </c>
      <c r="L93" s="95" t="s">
        <v>1563</v>
      </c>
      <c r="M93" s="96" t="s">
        <v>1565</v>
      </c>
      <c r="N93" s="120">
        <v>45963</v>
      </c>
      <c r="O93" s="357">
        <f t="shared" ca="1" si="6"/>
        <v>369</v>
      </c>
      <c r="P93" s="121" t="str">
        <f t="shared" ca="1" si="4"/>
        <v>Berlaku</v>
      </c>
      <c r="Q93" s="88"/>
      <c r="R93" s="88"/>
      <c r="S93" s="88"/>
      <c r="T93" s="88"/>
      <c r="U93" s="88"/>
      <c r="V93" s="88"/>
      <c r="W93" s="88"/>
      <c r="X93" s="88"/>
      <c r="Y93" s="88"/>
      <c r="Z93" s="88"/>
      <c r="AA93" s="88"/>
      <c r="AB93" s="88"/>
      <c r="AC93" s="88"/>
      <c r="AD93" s="88"/>
      <c r="AE93" s="88"/>
      <c r="AF93" s="89"/>
      <c r="AG93" s="89"/>
      <c r="AH93" s="89"/>
      <c r="AI93" s="89"/>
    </row>
    <row r="94" spans="1:35" s="90" customFormat="1" ht="232.35" hidden="1" customHeight="1">
      <c r="A94" s="82">
        <f t="shared" si="5"/>
        <v>93</v>
      </c>
      <c r="B94" s="83" t="s">
        <v>1566</v>
      </c>
      <c r="C94" s="84" t="s">
        <v>1567</v>
      </c>
      <c r="D94" s="95" t="s">
        <v>2713</v>
      </c>
      <c r="E94" s="104" t="s">
        <v>1605</v>
      </c>
      <c r="F94" s="104" t="s">
        <v>2860</v>
      </c>
      <c r="G94" s="82" t="s">
        <v>2280</v>
      </c>
      <c r="H94" s="82" t="s">
        <v>2926</v>
      </c>
      <c r="I94" s="82" t="s">
        <v>4294</v>
      </c>
      <c r="J94" s="82" t="s">
        <v>413</v>
      </c>
      <c r="K94" s="82" t="s">
        <v>0</v>
      </c>
      <c r="L94" s="85" t="s">
        <v>1568</v>
      </c>
      <c r="M94" s="86" t="s">
        <v>1569</v>
      </c>
      <c r="N94" s="120">
        <v>45963</v>
      </c>
      <c r="O94" s="357">
        <f t="shared" ca="1" si="6"/>
        <v>369</v>
      </c>
      <c r="P94" s="121" t="str">
        <f t="shared" ca="1" si="4"/>
        <v>Berlaku</v>
      </c>
      <c r="Q94" s="88"/>
      <c r="R94" s="88"/>
      <c r="S94" s="88"/>
      <c r="T94" s="88"/>
      <c r="U94" s="88"/>
      <c r="V94" s="88"/>
      <c r="W94" s="88"/>
      <c r="X94" s="88"/>
      <c r="Y94" s="88"/>
      <c r="Z94" s="88"/>
      <c r="AA94" s="88"/>
      <c r="AB94" s="88"/>
      <c r="AC94" s="88"/>
      <c r="AD94" s="88"/>
      <c r="AE94" s="88"/>
      <c r="AF94" s="89"/>
      <c r="AG94" s="89"/>
      <c r="AH94" s="89"/>
      <c r="AI94" s="89"/>
    </row>
    <row r="95" spans="1:35" s="90" customFormat="1" ht="135" hidden="1">
      <c r="A95" s="82">
        <f t="shared" si="5"/>
        <v>94</v>
      </c>
      <c r="B95" s="83" t="s">
        <v>95</v>
      </c>
      <c r="C95" s="83" t="s">
        <v>144</v>
      </c>
      <c r="D95" s="84" t="s">
        <v>3140</v>
      </c>
      <c r="E95" s="82" t="s">
        <v>1604</v>
      </c>
      <c r="F95" s="104" t="s">
        <v>2876</v>
      </c>
      <c r="G95" s="82" t="s">
        <v>2281</v>
      </c>
      <c r="H95" s="82" t="s">
        <v>2884</v>
      </c>
      <c r="I95" s="82" t="s">
        <v>4295</v>
      </c>
      <c r="J95" s="92" t="s">
        <v>412</v>
      </c>
      <c r="K95" s="92" t="s">
        <v>10</v>
      </c>
      <c r="L95" s="84" t="s">
        <v>3686</v>
      </c>
      <c r="M95" s="98" t="s">
        <v>726</v>
      </c>
      <c r="N95" s="120">
        <v>45995</v>
      </c>
      <c r="O95" s="357">
        <f t="shared" ca="1" si="6"/>
        <v>401</v>
      </c>
      <c r="P95" s="121" t="str">
        <f t="shared" ca="1" si="4"/>
        <v>Berlaku</v>
      </c>
      <c r="Q95" s="88"/>
      <c r="R95" s="88"/>
      <c r="S95" s="88"/>
      <c r="T95" s="88"/>
      <c r="U95" s="88"/>
      <c r="V95" s="88"/>
      <c r="W95" s="88"/>
      <c r="X95" s="88"/>
      <c r="Y95" s="88"/>
      <c r="Z95" s="88"/>
      <c r="AA95" s="88"/>
      <c r="AB95" s="88"/>
      <c r="AC95" s="88"/>
      <c r="AD95" s="88"/>
      <c r="AE95" s="88"/>
      <c r="AF95" s="89"/>
      <c r="AG95" s="89"/>
      <c r="AH95" s="89"/>
      <c r="AI95" s="89"/>
    </row>
    <row r="96" spans="1:35" s="90" customFormat="1" ht="351" hidden="1" customHeight="1">
      <c r="A96" s="82">
        <f t="shared" si="5"/>
        <v>95</v>
      </c>
      <c r="B96" s="83" t="s">
        <v>1574</v>
      </c>
      <c r="C96" s="83" t="s">
        <v>1026</v>
      </c>
      <c r="D96" s="95" t="s">
        <v>2710</v>
      </c>
      <c r="E96" s="104" t="s">
        <v>1605</v>
      </c>
      <c r="F96" s="104" t="s">
        <v>2878</v>
      </c>
      <c r="G96" s="82" t="s">
        <v>2282</v>
      </c>
      <c r="H96" s="82" t="s">
        <v>2926</v>
      </c>
      <c r="I96" s="82" t="s">
        <v>4294</v>
      </c>
      <c r="J96" s="82" t="s">
        <v>413</v>
      </c>
      <c r="K96" s="82" t="s">
        <v>0</v>
      </c>
      <c r="L96" s="98" t="s">
        <v>1579</v>
      </c>
      <c r="M96" s="86" t="s">
        <v>1580</v>
      </c>
      <c r="N96" s="120">
        <v>45995</v>
      </c>
      <c r="O96" s="357">
        <f t="shared" ca="1" si="6"/>
        <v>401</v>
      </c>
      <c r="P96" s="121" t="str">
        <f t="shared" ca="1" si="4"/>
        <v>Berlaku</v>
      </c>
      <c r="Q96" s="88"/>
      <c r="R96" s="88"/>
      <c r="S96" s="88"/>
      <c r="T96" s="88"/>
      <c r="U96" s="88"/>
      <c r="V96" s="88"/>
      <c r="W96" s="88"/>
      <c r="X96" s="88"/>
      <c r="Y96" s="88"/>
      <c r="Z96" s="88"/>
      <c r="AA96" s="88"/>
      <c r="AB96" s="88"/>
      <c r="AC96" s="88"/>
      <c r="AD96" s="88"/>
      <c r="AE96" s="88"/>
      <c r="AF96" s="89"/>
      <c r="AG96" s="89"/>
      <c r="AH96" s="89"/>
      <c r="AI96" s="89"/>
    </row>
    <row r="97" spans="1:35" s="90" customFormat="1" ht="71.400000000000006" hidden="1" customHeight="1">
      <c r="A97" s="82">
        <f t="shared" si="5"/>
        <v>96</v>
      </c>
      <c r="B97" s="83" t="s">
        <v>1576</v>
      </c>
      <c r="C97" s="83" t="s">
        <v>194</v>
      </c>
      <c r="D97" s="95" t="s">
        <v>1378</v>
      </c>
      <c r="E97" s="104" t="s">
        <v>2697</v>
      </c>
      <c r="F97" s="104" t="s">
        <v>2860</v>
      </c>
      <c r="G97" s="82" t="s">
        <v>2283</v>
      </c>
      <c r="H97" s="82" t="s">
        <v>2926</v>
      </c>
      <c r="I97" s="82" t="s">
        <v>4294</v>
      </c>
      <c r="J97" s="82" t="s">
        <v>412</v>
      </c>
      <c r="K97" s="100" t="s">
        <v>221</v>
      </c>
      <c r="L97" s="85" t="s">
        <v>1581</v>
      </c>
      <c r="M97" s="86" t="s">
        <v>1582</v>
      </c>
      <c r="N97" s="120">
        <v>45995</v>
      </c>
      <c r="O97" s="357">
        <f t="shared" ca="1" si="6"/>
        <v>401</v>
      </c>
      <c r="P97" s="121" t="str">
        <f t="shared" ca="1" si="4"/>
        <v>Berlaku</v>
      </c>
      <c r="Q97" s="88"/>
      <c r="R97" s="88"/>
      <c r="S97" s="88"/>
      <c r="T97" s="88"/>
      <c r="U97" s="88"/>
      <c r="V97" s="88"/>
      <c r="W97" s="88"/>
      <c r="X97" s="88"/>
      <c r="Y97" s="88"/>
      <c r="Z97" s="88"/>
      <c r="AA97" s="88"/>
      <c r="AB97" s="88"/>
      <c r="AC97" s="88"/>
      <c r="AD97" s="88"/>
      <c r="AE97" s="88"/>
      <c r="AF97" s="89"/>
      <c r="AG97" s="89"/>
      <c r="AH97" s="89"/>
      <c r="AI97" s="89"/>
    </row>
    <row r="98" spans="1:35" s="89" customFormat="1" ht="150" hidden="1" customHeight="1">
      <c r="A98" s="82">
        <f t="shared" si="5"/>
        <v>97</v>
      </c>
      <c r="B98" s="83" t="s">
        <v>1577</v>
      </c>
      <c r="C98" s="83" t="s">
        <v>194</v>
      </c>
      <c r="D98" s="95" t="s">
        <v>1378</v>
      </c>
      <c r="E98" s="104" t="s">
        <v>2697</v>
      </c>
      <c r="F98" s="104" t="s">
        <v>2860</v>
      </c>
      <c r="G98" s="82" t="s">
        <v>2284</v>
      </c>
      <c r="H98" s="82" t="s">
        <v>2926</v>
      </c>
      <c r="I98" s="82" t="s">
        <v>4294</v>
      </c>
      <c r="J98" s="82" t="s">
        <v>412</v>
      </c>
      <c r="K98" s="100" t="s">
        <v>221</v>
      </c>
      <c r="L98" s="85" t="s">
        <v>1583</v>
      </c>
      <c r="M98" s="86" t="s">
        <v>1582</v>
      </c>
      <c r="N98" s="120">
        <v>45995</v>
      </c>
      <c r="O98" s="357">
        <f t="shared" ca="1" si="6"/>
        <v>401</v>
      </c>
      <c r="P98" s="121" t="str">
        <f t="shared" ca="1" si="4"/>
        <v>Berlaku</v>
      </c>
      <c r="Q98" s="88"/>
      <c r="R98" s="88"/>
      <c r="S98" s="88"/>
      <c r="T98" s="88"/>
      <c r="U98" s="88"/>
      <c r="V98" s="88"/>
      <c r="W98" s="88"/>
      <c r="X98" s="88"/>
      <c r="Y98" s="88"/>
      <c r="Z98" s="88"/>
      <c r="AA98" s="88"/>
      <c r="AB98" s="88"/>
      <c r="AC98" s="88"/>
      <c r="AD98" s="88"/>
      <c r="AE98" s="88"/>
    </row>
    <row r="99" spans="1:35" s="89" customFormat="1" ht="150" hidden="1">
      <c r="A99" s="82">
        <f t="shared" si="5"/>
        <v>98</v>
      </c>
      <c r="B99" s="83" t="s">
        <v>1578</v>
      </c>
      <c r="C99" s="83" t="s">
        <v>4146</v>
      </c>
      <c r="D99" s="98" t="s">
        <v>2742</v>
      </c>
      <c r="E99" s="82" t="s">
        <v>1605</v>
      </c>
      <c r="F99" s="82" t="s">
        <v>2861</v>
      </c>
      <c r="G99" s="82" t="s">
        <v>2285</v>
      </c>
      <c r="H99" s="82" t="s">
        <v>2884</v>
      </c>
      <c r="I99" s="82" t="s">
        <v>4295</v>
      </c>
      <c r="J99" s="82" t="s">
        <v>413</v>
      </c>
      <c r="K99" s="92" t="s">
        <v>10</v>
      </c>
      <c r="L99" s="86" t="s">
        <v>1584</v>
      </c>
      <c r="M99" s="86" t="s">
        <v>1585</v>
      </c>
      <c r="N99" s="120">
        <v>45995</v>
      </c>
      <c r="O99" s="357">
        <f t="shared" ca="1" si="6"/>
        <v>401</v>
      </c>
      <c r="P99" s="121" t="str">
        <f t="shared" ca="1" si="4"/>
        <v>Berlaku</v>
      </c>
      <c r="Q99" s="88"/>
      <c r="R99" s="88"/>
      <c r="S99" s="88"/>
      <c r="T99" s="88"/>
      <c r="U99" s="88"/>
      <c r="V99" s="88"/>
      <c r="W99" s="88"/>
      <c r="X99" s="88"/>
      <c r="Y99" s="88"/>
      <c r="Z99" s="88"/>
      <c r="AA99" s="88"/>
      <c r="AB99" s="88"/>
      <c r="AC99" s="88"/>
      <c r="AD99" s="88"/>
      <c r="AE99" s="88"/>
    </row>
    <row r="100" spans="1:35" s="89" customFormat="1" ht="67.5" hidden="1" customHeight="1">
      <c r="A100" s="82">
        <f t="shared" si="5"/>
        <v>99</v>
      </c>
      <c r="B100" s="101" t="s">
        <v>1575</v>
      </c>
      <c r="C100" s="83" t="s">
        <v>211</v>
      </c>
      <c r="D100" s="95" t="s">
        <v>1374</v>
      </c>
      <c r="E100" s="104" t="s">
        <v>1604</v>
      </c>
      <c r="F100" s="104" t="s">
        <v>2860</v>
      </c>
      <c r="G100" s="91" t="s">
        <v>2286</v>
      </c>
      <c r="H100" s="91" t="s">
        <v>2926</v>
      </c>
      <c r="I100" s="82" t="s">
        <v>4294</v>
      </c>
      <c r="J100" s="82" t="s">
        <v>413</v>
      </c>
      <c r="K100" s="82" t="s">
        <v>0</v>
      </c>
      <c r="L100" s="98" t="s">
        <v>1586</v>
      </c>
      <c r="M100" s="86" t="s">
        <v>1587</v>
      </c>
      <c r="N100" s="120">
        <v>45995</v>
      </c>
      <c r="O100" s="357">
        <f t="shared" ca="1" si="6"/>
        <v>401</v>
      </c>
      <c r="P100" s="121" t="str">
        <f t="shared" ca="1" si="4"/>
        <v>Berlaku</v>
      </c>
      <c r="Q100" s="88"/>
      <c r="R100" s="88"/>
      <c r="S100" s="88"/>
      <c r="T100" s="88"/>
      <c r="U100" s="88"/>
      <c r="V100" s="88"/>
      <c r="W100" s="88"/>
      <c r="X100" s="88"/>
      <c r="Y100" s="88"/>
      <c r="Z100" s="88"/>
      <c r="AA100" s="88"/>
      <c r="AB100" s="88"/>
      <c r="AC100" s="88"/>
      <c r="AD100" s="88"/>
      <c r="AE100" s="88"/>
    </row>
    <row r="101" spans="1:35" s="89" customFormat="1" ht="67.5" hidden="1" customHeight="1">
      <c r="A101" s="82">
        <f t="shared" si="5"/>
        <v>100</v>
      </c>
      <c r="B101" s="83" t="s">
        <v>3019</v>
      </c>
      <c r="C101" s="83" t="s">
        <v>139</v>
      </c>
      <c r="D101" s="95" t="s">
        <v>1375</v>
      </c>
      <c r="E101" s="104" t="s">
        <v>2696</v>
      </c>
      <c r="F101" s="104" t="s">
        <v>2876</v>
      </c>
      <c r="G101" s="82" t="s">
        <v>2287</v>
      </c>
      <c r="H101" s="82" t="s">
        <v>2926</v>
      </c>
      <c r="I101" s="82" t="s">
        <v>4294</v>
      </c>
      <c r="J101" s="82" t="s">
        <v>413</v>
      </c>
      <c r="K101" s="82" t="s">
        <v>0</v>
      </c>
      <c r="L101" s="84" t="s">
        <v>367</v>
      </c>
      <c r="M101" s="86" t="s">
        <v>1588</v>
      </c>
      <c r="N101" s="120">
        <v>46021</v>
      </c>
      <c r="O101" s="357">
        <f t="shared" ca="1" si="6"/>
        <v>427</v>
      </c>
      <c r="P101" s="121" t="str">
        <f t="shared" ca="1" si="4"/>
        <v>Berlaku</v>
      </c>
      <c r="Q101" s="88"/>
      <c r="R101" s="88"/>
      <c r="S101" s="88"/>
      <c r="T101" s="88"/>
      <c r="U101" s="88"/>
      <c r="V101" s="88"/>
      <c r="W101" s="88"/>
      <c r="X101" s="88"/>
      <c r="Y101" s="88"/>
      <c r="Z101" s="88"/>
      <c r="AA101" s="88"/>
      <c r="AB101" s="88"/>
      <c r="AC101" s="88"/>
      <c r="AD101" s="88"/>
      <c r="AE101" s="88"/>
    </row>
    <row r="102" spans="1:35" s="89" customFormat="1" ht="150" hidden="1">
      <c r="A102" s="82">
        <f t="shared" si="5"/>
        <v>101</v>
      </c>
      <c r="B102" s="83" t="s">
        <v>3020</v>
      </c>
      <c r="C102" s="83" t="s">
        <v>139</v>
      </c>
      <c r="D102" s="95" t="s">
        <v>1375</v>
      </c>
      <c r="E102" s="104" t="s">
        <v>2696</v>
      </c>
      <c r="F102" s="104" t="s">
        <v>2876</v>
      </c>
      <c r="G102" s="82" t="s">
        <v>2288</v>
      </c>
      <c r="H102" s="82" t="s">
        <v>2926</v>
      </c>
      <c r="I102" s="82" t="s">
        <v>4294</v>
      </c>
      <c r="J102" s="82" t="s">
        <v>413</v>
      </c>
      <c r="K102" s="82" t="s">
        <v>0</v>
      </c>
      <c r="L102" s="84" t="s">
        <v>1590</v>
      </c>
      <c r="M102" s="86" t="s">
        <v>1589</v>
      </c>
      <c r="N102" s="120">
        <v>46021</v>
      </c>
      <c r="O102" s="357">
        <f t="shared" ca="1" si="6"/>
        <v>427</v>
      </c>
      <c r="P102" s="121" t="str">
        <f t="shared" ref="P102:P164" ca="1" si="7">IF(O102&gt;0,"Berlaku","Kadaluarsa")</f>
        <v>Berlaku</v>
      </c>
      <c r="Q102" s="88"/>
      <c r="R102" s="88"/>
      <c r="S102" s="88"/>
      <c r="T102" s="88"/>
      <c r="U102" s="88"/>
      <c r="V102" s="88"/>
      <c r="W102" s="88"/>
      <c r="X102" s="88"/>
      <c r="Y102" s="88"/>
      <c r="Z102" s="88"/>
      <c r="AA102" s="88"/>
      <c r="AB102" s="88"/>
      <c r="AC102" s="88"/>
      <c r="AD102" s="88"/>
      <c r="AE102" s="88"/>
    </row>
    <row r="103" spans="1:35" s="89" customFormat="1" ht="45" hidden="1">
      <c r="A103" s="82">
        <f t="shared" si="5"/>
        <v>102</v>
      </c>
      <c r="B103" s="98" t="s">
        <v>1591</v>
      </c>
      <c r="C103" s="83" t="s">
        <v>1264</v>
      </c>
      <c r="D103" s="95" t="s">
        <v>1381</v>
      </c>
      <c r="E103" s="104" t="s">
        <v>2699</v>
      </c>
      <c r="F103" s="104" t="s">
        <v>2877</v>
      </c>
      <c r="G103" s="104" t="s">
        <v>2289</v>
      </c>
      <c r="H103" s="104" t="s">
        <v>2926</v>
      </c>
      <c r="I103" s="82" t="s">
        <v>4294</v>
      </c>
      <c r="J103" s="82" t="s">
        <v>412</v>
      </c>
      <c r="K103" s="82" t="s">
        <v>0</v>
      </c>
      <c r="L103" s="86" t="s">
        <v>3021</v>
      </c>
      <c r="M103" s="98" t="s">
        <v>1594</v>
      </c>
      <c r="N103" s="120">
        <v>46021</v>
      </c>
      <c r="O103" s="357">
        <f t="shared" ca="1" si="6"/>
        <v>427</v>
      </c>
      <c r="P103" s="121" t="str">
        <f t="shared" ca="1" si="7"/>
        <v>Berlaku</v>
      </c>
      <c r="Q103" s="88"/>
      <c r="R103" s="88"/>
      <c r="S103" s="88"/>
      <c r="T103" s="88"/>
      <c r="U103" s="88"/>
      <c r="V103" s="88"/>
      <c r="W103" s="88"/>
      <c r="X103" s="88"/>
      <c r="Y103" s="88"/>
      <c r="Z103" s="88"/>
      <c r="AA103" s="88"/>
      <c r="AB103" s="88"/>
      <c r="AC103" s="88"/>
      <c r="AD103" s="88"/>
      <c r="AE103" s="88"/>
    </row>
    <row r="104" spans="1:35" s="89" customFormat="1" ht="45" hidden="1">
      <c r="A104" s="82">
        <f t="shared" si="5"/>
        <v>103</v>
      </c>
      <c r="B104" s="98" t="s">
        <v>1592</v>
      </c>
      <c r="C104" s="84" t="s">
        <v>1264</v>
      </c>
      <c r="D104" s="95" t="s">
        <v>1381</v>
      </c>
      <c r="E104" s="104" t="s">
        <v>2699</v>
      </c>
      <c r="F104" s="104" t="s">
        <v>2877</v>
      </c>
      <c r="G104" s="104" t="s">
        <v>2290</v>
      </c>
      <c r="H104" s="104" t="s">
        <v>2926</v>
      </c>
      <c r="I104" s="82" t="s">
        <v>4294</v>
      </c>
      <c r="J104" s="82" t="s">
        <v>412</v>
      </c>
      <c r="K104" s="82" t="s">
        <v>0</v>
      </c>
      <c r="L104" s="86" t="s">
        <v>3022</v>
      </c>
      <c r="M104" s="98" t="s">
        <v>1595</v>
      </c>
      <c r="N104" s="120">
        <v>46021</v>
      </c>
      <c r="O104" s="357">
        <f t="shared" ca="1" si="6"/>
        <v>427</v>
      </c>
      <c r="P104" s="121" t="str">
        <f t="shared" ca="1" si="7"/>
        <v>Berlaku</v>
      </c>
      <c r="Q104" s="88"/>
      <c r="R104" s="88"/>
      <c r="S104" s="88"/>
      <c r="T104" s="88"/>
      <c r="U104" s="88"/>
      <c r="V104" s="88"/>
      <c r="W104" s="88"/>
      <c r="X104" s="88"/>
      <c r="Y104" s="88"/>
      <c r="Z104" s="88"/>
      <c r="AA104" s="88"/>
      <c r="AB104" s="88"/>
      <c r="AC104" s="88"/>
      <c r="AD104" s="88"/>
      <c r="AE104" s="88"/>
    </row>
    <row r="105" spans="1:35" s="89" customFormat="1" ht="45" hidden="1">
      <c r="A105" s="82">
        <f t="shared" si="5"/>
        <v>104</v>
      </c>
      <c r="B105" s="98" t="s">
        <v>1593</v>
      </c>
      <c r="C105" s="84" t="s">
        <v>1264</v>
      </c>
      <c r="D105" s="95" t="s">
        <v>1381</v>
      </c>
      <c r="E105" s="104" t="s">
        <v>2699</v>
      </c>
      <c r="F105" s="104" t="s">
        <v>2877</v>
      </c>
      <c r="G105" s="104" t="s">
        <v>2291</v>
      </c>
      <c r="H105" s="104" t="s">
        <v>2926</v>
      </c>
      <c r="I105" s="82" t="s">
        <v>4294</v>
      </c>
      <c r="J105" s="82" t="s">
        <v>412</v>
      </c>
      <c r="K105" s="82" t="s">
        <v>0</v>
      </c>
      <c r="L105" s="86" t="s">
        <v>1596</v>
      </c>
      <c r="M105" s="98" t="s">
        <v>1597</v>
      </c>
      <c r="N105" s="120">
        <v>46021</v>
      </c>
      <c r="O105" s="357">
        <f t="shared" ca="1" si="6"/>
        <v>427</v>
      </c>
      <c r="P105" s="121" t="str">
        <f t="shared" ca="1" si="7"/>
        <v>Berlaku</v>
      </c>
      <c r="Q105" s="88"/>
      <c r="R105" s="88"/>
      <c r="S105" s="88"/>
      <c r="T105" s="88"/>
      <c r="U105" s="88"/>
      <c r="V105" s="88"/>
      <c r="W105" s="88"/>
      <c r="X105" s="88"/>
      <c r="Y105" s="88"/>
      <c r="Z105" s="88"/>
      <c r="AA105" s="88"/>
      <c r="AB105" s="88"/>
      <c r="AC105" s="88"/>
      <c r="AD105" s="88"/>
      <c r="AE105" s="88"/>
    </row>
    <row r="106" spans="1:35" s="89" customFormat="1" ht="30" hidden="1">
      <c r="A106" s="82">
        <f t="shared" si="5"/>
        <v>105</v>
      </c>
      <c r="B106" s="98" t="s">
        <v>1599</v>
      </c>
      <c r="C106" s="98" t="s">
        <v>211</v>
      </c>
      <c r="D106" s="95" t="s">
        <v>1374</v>
      </c>
      <c r="E106" s="104" t="s">
        <v>1604</v>
      </c>
      <c r="F106" s="104" t="s">
        <v>2860</v>
      </c>
      <c r="G106" s="104" t="s">
        <v>2292</v>
      </c>
      <c r="H106" s="104" t="s">
        <v>2926</v>
      </c>
      <c r="I106" s="82" t="s">
        <v>4294</v>
      </c>
      <c r="J106" s="104" t="s">
        <v>412</v>
      </c>
      <c r="K106" s="100" t="s">
        <v>221</v>
      </c>
      <c r="L106" s="98" t="s">
        <v>1600</v>
      </c>
      <c r="M106" s="98" t="s">
        <v>1601</v>
      </c>
      <c r="N106" s="120">
        <v>46021</v>
      </c>
      <c r="O106" s="357">
        <f t="shared" ca="1" si="6"/>
        <v>427</v>
      </c>
      <c r="P106" s="121" t="str">
        <f t="shared" ca="1" si="7"/>
        <v>Berlaku</v>
      </c>
      <c r="Q106" s="88"/>
      <c r="R106" s="88"/>
      <c r="S106" s="88"/>
      <c r="T106" s="88"/>
      <c r="U106" s="88"/>
      <c r="V106" s="88"/>
      <c r="W106" s="88"/>
      <c r="X106" s="88"/>
      <c r="Y106" s="88"/>
      <c r="Z106" s="88"/>
      <c r="AA106" s="88"/>
      <c r="AB106" s="88"/>
      <c r="AC106" s="88"/>
      <c r="AD106" s="88"/>
      <c r="AE106" s="88"/>
    </row>
    <row r="107" spans="1:35" s="89" customFormat="1" ht="60" hidden="1">
      <c r="A107" s="82">
        <f t="shared" si="5"/>
        <v>106</v>
      </c>
      <c r="B107" s="83" t="s">
        <v>1623</v>
      </c>
      <c r="C107" s="84" t="s">
        <v>176</v>
      </c>
      <c r="D107" s="98" t="s">
        <v>2754</v>
      </c>
      <c r="E107" s="104" t="s">
        <v>2697</v>
      </c>
      <c r="F107" s="82" t="s">
        <v>2861</v>
      </c>
      <c r="G107" s="92" t="s">
        <v>2293</v>
      </c>
      <c r="H107" s="92" t="s">
        <v>2884</v>
      </c>
      <c r="I107" s="82" t="s">
        <v>4295</v>
      </c>
      <c r="J107" s="82" t="s">
        <v>413</v>
      </c>
      <c r="K107" s="82" t="s">
        <v>10</v>
      </c>
      <c r="L107" s="84" t="s">
        <v>1624</v>
      </c>
      <c r="M107" s="86" t="s">
        <v>1625</v>
      </c>
      <c r="N107" s="120">
        <v>46075</v>
      </c>
      <c r="O107" s="357">
        <f t="shared" ca="1" si="6"/>
        <v>481</v>
      </c>
      <c r="P107" s="121" t="str">
        <f t="shared" ca="1" si="7"/>
        <v>Berlaku</v>
      </c>
      <c r="Q107" s="88"/>
      <c r="R107" s="88"/>
      <c r="S107" s="88"/>
      <c r="T107" s="88"/>
      <c r="U107" s="88"/>
      <c r="V107" s="88"/>
      <c r="W107" s="88"/>
      <c r="X107" s="88"/>
      <c r="Y107" s="88"/>
      <c r="Z107" s="88"/>
      <c r="AA107" s="88"/>
      <c r="AB107" s="88"/>
      <c r="AC107" s="88"/>
      <c r="AD107" s="88"/>
      <c r="AE107" s="88"/>
    </row>
    <row r="108" spans="1:35" s="89" customFormat="1" ht="105" hidden="1">
      <c r="A108" s="82">
        <f t="shared" si="5"/>
        <v>107</v>
      </c>
      <c r="B108" s="83" t="s">
        <v>155</v>
      </c>
      <c r="C108" s="84" t="s">
        <v>4146</v>
      </c>
      <c r="D108" s="98" t="s">
        <v>2742</v>
      </c>
      <c r="E108" s="82" t="s">
        <v>1605</v>
      </c>
      <c r="F108" s="82" t="s">
        <v>2861</v>
      </c>
      <c r="G108" s="82" t="s">
        <v>2294</v>
      </c>
      <c r="H108" s="82" t="s">
        <v>2884</v>
      </c>
      <c r="I108" s="82" t="s">
        <v>4294</v>
      </c>
      <c r="J108" s="82" t="s">
        <v>413</v>
      </c>
      <c r="K108" s="82" t="s">
        <v>3</v>
      </c>
      <c r="L108" s="83" t="s">
        <v>1626</v>
      </c>
      <c r="M108" s="86" t="s">
        <v>1627</v>
      </c>
      <c r="N108" s="120">
        <v>46075</v>
      </c>
      <c r="O108" s="357">
        <f t="shared" ca="1" si="6"/>
        <v>481</v>
      </c>
      <c r="P108" s="121" t="str">
        <f t="shared" ca="1" si="7"/>
        <v>Berlaku</v>
      </c>
      <c r="Q108" s="88"/>
      <c r="R108" s="88"/>
      <c r="S108" s="88"/>
      <c r="T108" s="88"/>
      <c r="U108" s="88"/>
      <c r="V108" s="88"/>
      <c r="W108" s="88"/>
      <c r="X108" s="88"/>
      <c r="Y108" s="88"/>
      <c r="Z108" s="88"/>
      <c r="AA108" s="88"/>
      <c r="AB108" s="88"/>
      <c r="AC108" s="88"/>
      <c r="AD108" s="88"/>
      <c r="AE108" s="88"/>
    </row>
    <row r="109" spans="1:35" s="89" customFormat="1" ht="105" hidden="1">
      <c r="A109" s="82">
        <f t="shared" si="5"/>
        <v>108</v>
      </c>
      <c r="B109" s="83" t="s">
        <v>2</v>
      </c>
      <c r="C109" s="84" t="s">
        <v>1026</v>
      </c>
      <c r="D109" s="95" t="s">
        <v>2710</v>
      </c>
      <c r="E109" s="104" t="s">
        <v>1605</v>
      </c>
      <c r="F109" s="104" t="s">
        <v>2878</v>
      </c>
      <c r="G109" s="82" t="s">
        <v>2295</v>
      </c>
      <c r="H109" s="82" t="s">
        <v>2884</v>
      </c>
      <c r="I109" s="82" t="s">
        <v>4294</v>
      </c>
      <c r="J109" s="82" t="s">
        <v>412</v>
      </c>
      <c r="K109" s="82" t="s">
        <v>0</v>
      </c>
      <c r="L109" s="85" t="s">
        <v>1628</v>
      </c>
      <c r="M109" s="86" t="s">
        <v>566</v>
      </c>
      <c r="N109" s="120">
        <v>46075</v>
      </c>
      <c r="O109" s="357">
        <f t="shared" ca="1" si="6"/>
        <v>481</v>
      </c>
      <c r="P109" s="121" t="str">
        <f t="shared" ca="1" si="7"/>
        <v>Berlaku</v>
      </c>
      <c r="Q109" s="88"/>
      <c r="R109" s="88"/>
      <c r="S109" s="88"/>
      <c r="T109" s="88"/>
      <c r="U109" s="88"/>
      <c r="V109" s="88"/>
      <c r="W109" s="88"/>
      <c r="X109" s="88"/>
      <c r="Y109" s="88"/>
      <c r="Z109" s="88"/>
      <c r="AA109" s="88"/>
      <c r="AB109" s="88"/>
      <c r="AC109" s="88"/>
      <c r="AD109" s="88"/>
      <c r="AE109" s="88"/>
    </row>
    <row r="110" spans="1:35" s="89" customFormat="1" ht="60" hidden="1">
      <c r="A110" s="82">
        <f t="shared" si="5"/>
        <v>109</v>
      </c>
      <c r="B110" s="95" t="s">
        <v>1629</v>
      </c>
      <c r="C110" s="84" t="s">
        <v>189</v>
      </c>
      <c r="D110" s="95" t="s">
        <v>759</v>
      </c>
      <c r="E110" s="104" t="s">
        <v>2696</v>
      </c>
      <c r="F110" s="104" t="s">
        <v>2876</v>
      </c>
      <c r="G110" s="104" t="s">
        <v>2296</v>
      </c>
      <c r="H110" s="104" t="s">
        <v>2926</v>
      </c>
      <c r="I110" s="82" t="s">
        <v>4294</v>
      </c>
      <c r="J110" s="82" t="s">
        <v>413</v>
      </c>
      <c r="K110" s="82" t="s">
        <v>0</v>
      </c>
      <c r="L110" s="98" t="s">
        <v>1636</v>
      </c>
      <c r="M110" s="98" t="s">
        <v>630</v>
      </c>
      <c r="N110" s="120">
        <v>46075</v>
      </c>
      <c r="O110" s="357">
        <f t="shared" ca="1" si="6"/>
        <v>481</v>
      </c>
      <c r="P110" s="121" t="str">
        <f t="shared" ca="1" si="7"/>
        <v>Berlaku</v>
      </c>
      <c r="Q110" s="88"/>
      <c r="R110" s="88"/>
      <c r="S110" s="88"/>
      <c r="T110" s="88"/>
      <c r="U110" s="88"/>
      <c r="V110" s="88"/>
      <c r="W110" s="88"/>
      <c r="X110" s="88"/>
      <c r="Y110" s="88"/>
      <c r="Z110" s="88"/>
      <c r="AA110" s="88"/>
      <c r="AB110" s="88"/>
      <c r="AC110" s="88"/>
      <c r="AD110" s="88"/>
      <c r="AE110" s="88"/>
    </row>
    <row r="111" spans="1:35" s="89" customFormat="1" ht="60" hidden="1">
      <c r="A111" s="82">
        <f t="shared" si="5"/>
        <v>110</v>
      </c>
      <c r="B111" s="95" t="s">
        <v>1630</v>
      </c>
      <c r="C111" s="84" t="s">
        <v>189</v>
      </c>
      <c r="D111" s="95" t="s">
        <v>759</v>
      </c>
      <c r="E111" s="104" t="s">
        <v>2696</v>
      </c>
      <c r="F111" s="104" t="s">
        <v>2876</v>
      </c>
      <c r="G111" s="104" t="s">
        <v>2297</v>
      </c>
      <c r="H111" s="104" t="s">
        <v>2926</v>
      </c>
      <c r="I111" s="82" t="s">
        <v>4294</v>
      </c>
      <c r="J111" s="82" t="s">
        <v>413</v>
      </c>
      <c r="K111" s="82" t="s">
        <v>0</v>
      </c>
      <c r="L111" s="98" t="s">
        <v>1637</v>
      </c>
      <c r="M111" s="98" t="s">
        <v>630</v>
      </c>
      <c r="N111" s="120">
        <v>46075</v>
      </c>
      <c r="O111" s="357">
        <f t="shared" ca="1" si="6"/>
        <v>481</v>
      </c>
      <c r="P111" s="121" t="str">
        <f t="shared" ca="1" si="7"/>
        <v>Berlaku</v>
      </c>
      <c r="Q111" s="88"/>
      <c r="R111" s="88"/>
      <c r="S111" s="88"/>
      <c r="T111" s="88"/>
      <c r="U111" s="88"/>
      <c r="V111" s="88"/>
      <c r="W111" s="88"/>
      <c r="X111" s="88"/>
      <c r="Y111" s="88"/>
      <c r="Z111" s="88"/>
      <c r="AA111" s="88"/>
      <c r="AB111" s="88"/>
      <c r="AC111" s="88"/>
      <c r="AD111" s="88"/>
      <c r="AE111" s="88"/>
    </row>
    <row r="112" spans="1:35" s="89" customFormat="1" ht="60" hidden="1">
      <c r="A112" s="82">
        <f t="shared" si="5"/>
        <v>111</v>
      </c>
      <c r="B112" s="95" t="s">
        <v>1631</v>
      </c>
      <c r="C112" s="84" t="s">
        <v>189</v>
      </c>
      <c r="D112" s="95" t="s">
        <v>759</v>
      </c>
      <c r="E112" s="104" t="s">
        <v>2696</v>
      </c>
      <c r="F112" s="104" t="s">
        <v>2876</v>
      </c>
      <c r="G112" s="104" t="s">
        <v>2298</v>
      </c>
      <c r="H112" s="104" t="s">
        <v>2926</v>
      </c>
      <c r="I112" s="82" t="s">
        <v>4294</v>
      </c>
      <c r="J112" s="82" t="s">
        <v>413</v>
      </c>
      <c r="K112" s="82" t="s">
        <v>0</v>
      </c>
      <c r="L112" s="98" t="s">
        <v>1638</v>
      </c>
      <c r="M112" s="98" t="s">
        <v>1639</v>
      </c>
      <c r="N112" s="120">
        <v>46075</v>
      </c>
      <c r="O112" s="357">
        <f t="shared" ca="1" si="6"/>
        <v>481</v>
      </c>
      <c r="P112" s="121" t="str">
        <f t="shared" ca="1" si="7"/>
        <v>Berlaku</v>
      </c>
      <c r="Q112" s="88"/>
      <c r="R112" s="88"/>
      <c r="S112" s="88"/>
      <c r="T112" s="88"/>
      <c r="U112" s="88"/>
      <c r="V112" s="88"/>
      <c r="W112" s="88"/>
      <c r="X112" s="88"/>
      <c r="Y112" s="88"/>
      <c r="Z112" s="88"/>
      <c r="AA112" s="88"/>
      <c r="AB112" s="88"/>
      <c r="AC112" s="88"/>
      <c r="AD112" s="88"/>
      <c r="AE112" s="88"/>
    </row>
    <row r="113" spans="1:31" s="89" customFormat="1" ht="105" hidden="1">
      <c r="A113" s="82">
        <f t="shared" si="5"/>
        <v>112</v>
      </c>
      <c r="B113" s="95" t="s">
        <v>1632</v>
      </c>
      <c r="C113" s="84" t="s">
        <v>140</v>
      </c>
      <c r="D113" s="84" t="s">
        <v>2774</v>
      </c>
      <c r="E113" s="82" t="s">
        <v>1605</v>
      </c>
      <c r="F113" s="82" t="s">
        <v>2861</v>
      </c>
      <c r="G113" s="104" t="s">
        <v>2299</v>
      </c>
      <c r="H113" s="104" t="s">
        <v>2884</v>
      </c>
      <c r="I113" s="82" t="s">
        <v>4294</v>
      </c>
      <c r="J113" s="82" t="s">
        <v>413</v>
      </c>
      <c r="K113" s="82" t="s">
        <v>0</v>
      </c>
      <c r="L113" s="98" t="s">
        <v>1640</v>
      </c>
      <c r="M113" s="86" t="s">
        <v>1641</v>
      </c>
      <c r="N113" s="120">
        <v>46075</v>
      </c>
      <c r="O113" s="357">
        <f t="shared" ca="1" si="6"/>
        <v>481</v>
      </c>
      <c r="P113" s="121" t="str">
        <f t="shared" ca="1" si="7"/>
        <v>Berlaku</v>
      </c>
      <c r="Q113" s="88"/>
      <c r="R113" s="88"/>
      <c r="S113" s="88"/>
      <c r="T113" s="88"/>
      <c r="U113" s="88"/>
      <c r="V113" s="88"/>
      <c r="W113" s="88"/>
      <c r="X113" s="88"/>
      <c r="Y113" s="88"/>
      <c r="Z113" s="88"/>
      <c r="AA113" s="88"/>
      <c r="AB113" s="88"/>
      <c r="AC113" s="88"/>
      <c r="AD113" s="88"/>
      <c r="AE113" s="88"/>
    </row>
    <row r="114" spans="1:31" s="89" customFormat="1" ht="105" hidden="1">
      <c r="A114" s="82">
        <f t="shared" si="5"/>
        <v>113</v>
      </c>
      <c r="B114" s="95" t="s">
        <v>1633</v>
      </c>
      <c r="C114" s="84" t="s">
        <v>140</v>
      </c>
      <c r="D114" s="84" t="s">
        <v>2774</v>
      </c>
      <c r="E114" s="82" t="s">
        <v>1605</v>
      </c>
      <c r="F114" s="82" t="s">
        <v>2861</v>
      </c>
      <c r="G114" s="104" t="s">
        <v>2300</v>
      </c>
      <c r="H114" s="104" t="s">
        <v>2884</v>
      </c>
      <c r="I114" s="82" t="s">
        <v>4294</v>
      </c>
      <c r="J114" s="82" t="s">
        <v>413</v>
      </c>
      <c r="K114" s="82" t="s">
        <v>0</v>
      </c>
      <c r="L114" s="98" t="s">
        <v>1642</v>
      </c>
      <c r="M114" s="86" t="s">
        <v>1643</v>
      </c>
      <c r="N114" s="120">
        <v>46075</v>
      </c>
      <c r="O114" s="357">
        <f t="shared" ca="1" si="6"/>
        <v>481</v>
      </c>
      <c r="P114" s="121" t="str">
        <f t="shared" ca="1" si="7"/>
        <v>Berlaku</v>
      </c>
      <c r="Q114" s="88"/>
      <c r="R114" s="88"/>
      <c r="S114" s="88"/>
      <c r="T114" s="88"/>
      <c r="U114" s="88"/>
      <c r="V114" s="88"/>
      <c r="W114" s="88"/>
      <c r="X114" s="88"/>
      <c r="Y114" s="88"/>
      <c r="Z114" s="88"/>
      <c r="AA114" s="88"/>
      <c r="AB114" s="88"/>
      <c r="AC114" s="88"/>
      <c r="AD114" s="88"/>
      <c r="AE114" s="88"/>
    </row>
    <row r="115" spans="1:31" s="89" customFormat="1" ht="316.2" hidden="1">
      <c r="A115" s="82">
        <f t="shared" si="5"/>
        <v>114</v>
      </c>
      <c r="B115" s="98" t="s">
        <v>1634</v>
      </c>
      <c r="C115" s="95" t="s">
        <v>2051</v>
      </c>
      <c r="D115" s="205" t="s">
        <v>3017</v>
      </c>
      <c r="E115" s="104" t="s">
        <v>2696</v>
      </c>
      <c r="F115" s="104" t="s">
        <v>2860</v>
      </c>
      <c r="G115" s="104" t="s">
        <v>2301</v>
      </c>
      <c r="H115" s="104" t="s">
        <v>2926</v>
      </c>
      <c r="I115" s="82" t="s">
        <v>4295</v>
      </c>
      <c r="J115" s="82" t="s">
        <v>412</v>
      </c>
      <c r="K115" s="82" t="s">
        <v>10</v>
      </c>
      <c r="L115" s="98" t="s">
        <v>1644</v>
      </c>
      <c r="M115" s="86" t="s">
        <v>1645</v>
      </c>
      <c r="N115" s="120">
        <v>46075</v>
      </c>
      <c r="O115" s="357">
        <f t="shared" ca="1" si="6"/>
        <v>481</v>
      </c>
      <c r="P115" s="121" t="str">
        <f t="shared" ca="1" si="7"/>
        <v>Berlaku</v>
      </c>
      <c r="Q115" s="88"/>
      <c r="R115" s="88"/>
      <c r="S115" s="88"/>
      <c r="T115" s="88"/>
      <c r="U115" s="88"/>
      <c r="V115" s="88"/>
      <c r="W115" s="88"/>
      <c r="X115" s="88"/>
      <c r="Y115" s="88"/>
      <c r="Z115" s="88"/>
      <c r="AA115" s="88"/>
      <c r="AB115" s="88"/>
      <c r="AC115" s="88"/>
      <c r="AD115" s="88"/>
      <c r="AE115" s="88"/>
    </row>
    <row r="116" spans="1:31" s="89" customFormat="1" ht="105" hidden="1">
      <c r="A116" s="82">
        <f t="shared" si="5"/>
        <v>115</v>
      </c>
      <c r="B116" s="83" t="s">
        <v>157</v>
      </c>
      <c r="C116" s="84" t="s">
        <v>4146</v>
      </c>
      <c r="D116" s="98" t="s">
        <v>2742</v>
      </c>
      <c r="E116" s="82" t="s">
        <v>1605</v>
      </c>
      <c r="F116" s="82" t="s">
        <v>2861</v>
      </c>
      <c r="G116" s="82" t="s">
        <v>2302</v>
      </c>
      <c r="H116" s="82" t="s">
        <v>2884</v>
      </c>
      <c r="I116" s="82" t="s">
        <v>4294</v>
      </c>
      <c r="J116" s="82" t="s">
        <v>413</v>
      </c>
      <c r="K116" s="82" t="s">
        <v>3</v>
      </c>
      <c r="L116" s="84" t="s">
        <v>1649</v>
      </c>
      <c r="M116" s="107" t="s">
        <v>1400</v>
      </c>
      <c r="N116" s="120">
        <v>46104</v>
      </c>
      <c r="O116" s="357">
        <f t="shared" ca="1" si="6"/>
        <v>510</v>
      </c>
      <c r="P116" s="121" t="str">
        <f t="shared" ca="1" si="7"/>
        <v>Berlaku</v>
      </c>
      <c r="Q116" s="88"/>
      <c r="R116" s="88"/>
      <c r="S116" s="88"/>
      <c r="T116" s="88"/>
      <c r="U116" s="88"/>
      <c r="V116" s="88"/>
      <c r="W116" s="88"/>
      <c r="X116" s="88"/>
      <c r="Y116" s="88"/>
      <c r="Z116" s="88"/>
      <c r="AA116" s="88"/>
      <c r="AB116" s="88"/>
      <c r="AC116" s="88"/>
      <c r="AD116" s="88"/>
      <c r="AE116" s="88"/>
    </row>
    <row r="117" spans="1:31" s="89" customFormat="1" ht="105" hidden="1">
      <c r="A117" s="82">
        <f t="shared" si="5"/>
        <v>116</v>
      </c>
      <c r="B117" s="83" t="s">
        <v>75</v>
      </c>
      <c r="C117" s="84" t="s">
        <v>211</v>
      </c>
      <c r="D117" s="95" t="s">
        <v>1374</v>
      </c>
      <c r="E117" s="104" t="s">
        <v>1604</v>
      </c>
      <c r="F117" s="104" t="s">
        <v>2860</v>
      </c>
      <c r="G117" s="104" t="s">
        <v>2303</v>
      </c>
      <c r="H117" s="104" t="s">
        <v>2926</v>
      </c>
      <c r="I117" s="82" t="s">
        <v>4294</v>
      </c>
      <c r="J117" s="92" t="s">
        <v>412</v>
      </c>
      <c r="K117" s="92" t="s">
        <v>2625</v>
      </c>
      <c r="L117" s="98" t="s">
        <v>1650</v>
      </c>
      <c r="M117" s="98" t="s">
        <v>712</v>
      </c>
      <c r="N117" s="120">
        <v>46104</v>
      </c>
      <c r="O117" s="357">
        <f t="shared" ca="1" si="6"/>
        <v>510</v>
      </c>
      <c r="P117" s="121" t="str">
        <f t="shared" ca="1" si="7"/>
        <v>Berlaku</v>
      </c>
      <c r="Q117" s="88"/>
      <c r="R117" s="88"/>
      <c r="S117" s="88"/>
      <c r="T117" s="88"/>
      <c r="U117" s="88"/>
      <c r="V117" s="88"/>
      <c r="W117" s="88"/>
      <c r="X117" s="88"/>
      <c r="Y117" s="88"/>
      <c r="Z117" s="88"/>
      <c r="AA117" s="88"/>
      <c r="AB117" s="88"/>
      <c r="AC117" s="88"/>
      <c r="AD117" s="88"/>
      <c r="AE117" s="88"/>
    </row>
    <row r="118" spans="1:31" s="89" customFormat="1" ht="351" hidden="1" customHeight="1">
      <c r="A118" s="82">
        <f t="shared" si="5"/>
        <v>117</v>
      </c>
      <c r="B118" s="84" t="s">
        <v>179</v>
      </c>
      <c r="C118" s="84" t="s">
        <v>180</v>
      </c>
      <c r="D118" s="95" t="s">
        <v>877</v>
      </c>
      <c r="E118" s="104" t="s">
        <v>2696</v>
      </c>
      <c r="F118" s="104" t="s">
        <v>2876</v>
      </c>
      <c r="G118" s="82" t="s">
        <v>2304</v>
      </c>
      <c r="H118" s="82" t="s">
        <v>2926</v>
      </c>
      <c r="I118" s="82" t="s">
        <v>4296</v>
      </c>
      <c r="J118" s="82" t="s">
        <v>413</v>
      </c>
      <c r="K118" s="82" t="s">
        <v>10</v>
      </c>
      <c r="L118" s="98" t="s">
        <v>1849</v>
      </c>
      <c r="M118" s="98" t="s">
        <v>1652</v>
      </c>
      <c r="N118" s="120">
        <v>46104</v>
      </c>
      <c r="O118" s="357">
        <f t="shared" ca="1" si="6"/>
        <v>510</v>
      </c>
      <c r="P118" s="121" t="str">
        <f t="shared" ca="1" si="7"/>
        <v>Berlaku</v>
      </c>
      <c r="Q118" s="88"/>
      <c r="R118" s="88"/>
      <c r="S118" s="88"/>
      <c r="T118" s="88"/>
      <c r="U118" s="88"/>
      <c r="V118" s="88"/>
      <c r="W118" s="88"/>
      <c r="X118" s="88"/>
      <c r="Y118" s="88"/>
      <c r="Z118" s="88"/>
      <c r="AA118" s="88"/>
      <c r="AB118" s="88"/>
      <c r="AC118" s="88"/>
      <c r="AD118" s="88"/>
      <c r="AE118" s="88"/>
    </row>
    <row r="119" spans="1:31" s="89" customFormat="1" ht="122.1" hidden="1" customHeight="1">
      <c r="A119" s="82">
        <f t="shared" si="5"/>
        <v>118</v>
      </c>
      <c r="B119" s="84" t="s">
        <v>181</v>
      </c>
      <c r="C119" s="84" t="s">
        <v>180</v>
      </c>
      <c r="D119" s="95" t="s">
        <v>877</v>
      </c>
      <c r="E119" s="104" t="s">
        <v>2696</v>
      </c>
      <c r="F119" s="104" t="s">
        <v>2876</v>
      </c>
      <c r="G119" s="82" t="s">
        <v>2305</v>
      </c>
      <c r="H119" s="82" t="s">
        <v>2926</v>
      </c>
      <c r="I119" s="82" t="s">
        <v>4296</v>
      </c>
      <c r="J119" s="82" t="s">
        <v>413</v>
      </c>
      <c r="K119" s="82" t="s">
        <v>10</v>
      </c>
      <c r="L119" s="98" t="s">
        <v>1850</v>
      </c>
      <c r="M119" s="98" t="s">
        <v>3023</v>
      </c>
      <c r="N119" s="120">
        <v>46104</v>
      </c>
      <c r="O119" s="357">
        <f t="shared" ca="1" si="6"/>
        <v>510</v>
      </c>
      <c r="P119" s="121" t="str">
        <f t="shared" ca="1" si="7"/>
        <v>Berlaku</v>
      </c>
      <c r="Q119" s="88"/>
      <c r="R119" s="88"/>
      <c r="S119" s="88"/>
      <c r="T119" s="88"/>
      <c r="U119" s="88"/>
      <c r="V119" s="88"/>
      <c r="W119" s="88"/>
      <c r="X119" s="88"/>
      <c r="Y119" s="88"/>
      <c r="Z119" s="88"/>
      <c r="AA119" s="88"/>
      <c r="AB119" s="88"/>
      <c r="AC119" s="88"/>
      <c r="AD119" s="88"/>
      <c r="AE119" s="88"/>
    </row>
    <row r="120" spans="1:31" s="89" customFormat="1" ht="122.1" hidden="1" customHeight="1">
      <c r="A120" s="82">
        <f t="shared" si="5"/>
        <v>119</v>
      </c>
      <c r="B120" s="83" t="s">
        <v>76</v>
      </c>
      <c r="C120" s="83" t="s">
        <v>141</v>
      </c>
      <c r="D120" s="95" t="s">
        <v>2688</v>
      </c>
      <c r="E120" s="104" t="s">
        <v>1605</v>
      </c>
      <c r="F120" s="104" t="s">
        <v>2876</v>
      </c>
      <c r="G120" s="82" t="s">
        <v>2306</v>
      </c>
      <c r="H120" s="82" t="s">
        <v>2884</v>
      </c>
      <c r="I120" s="82" t="s">
        <v>4295</v>
      </c>
      <c r="J120" s="100" t="s">
        <v>414</v>
      </c>
      <c r="K120" s="92" t="s">
        <v>10</v>
      </c>
      <c r="L120" s="84" t="s">
        <v>1651</v>
      </c>
      <c r="M120" s="98" t="s">
        <v>1653</v>
      </c>
      <c r="N120" s="120">
        <v>46104</v>
      </c>
      <c r="O120" s="357">
        <f t="shared" ca="1" si="6"/>
        <v>510</v>
      </c>
      <c r="P120" s="121" t="str">
        <f t="shared" ca="1" si="7"/>
        <v>Berlaku</v>
      </c>
      <c r="Q120" s="88"/>
      <c r="R120" s="88"/>
      <c r="S120" s="88"/>
      <c r="T120" s="88"/>
      <c r="U120" s="88"/>
      <c r="V120" s="88"/>
      <c r="W120" s="88"/>
      <c r="X120" s="88"/>
      <c r="Y120" s="88"/>
      <c r="Z120" s="88"/>
      <c r="AA120" s="88"/>
      <c r="AB120" s="88"/>
      <c r="AC120" s="88"/>
      <c r="AD120" s="88"/>
      <c r="AE120" s="88"/>
    </row>
    <row r="121" spans="1:31" s="89" customFormat="1" ht="45" hidden="1">
      <c r="A121" s="82">
        <f t="shared" si="5"/>
        <v>120</v>
      </c>
      <c r="B121" s="95" t="s">
        <v>1654</v>
      </c>
      <c r="C121" s="95" t="s">
        <v>1264</v>
      </c>
      <c r="D121" s="95" t="s">
        <v>1381</v>
      </c>
      <c r="E121" s="104" t="s">
        <v>2699</v>
      </c>
      <c r="F121" s="104" t="s">
        <v>2877</v>
      </c>
      <c r="G121" s="104" t="s">
        <v>2307</v>
      </c>
      <c r="H121" s="104" t="s">
        <v>2926</v>
      </c>
      <c r="I121" s="82" t="s">
        <v>4294</v>
      </c>
      <c r="J121" s="104" t="s">
        <v>412</v>
      </c>
      <c r="K121" s="82" t="s">
        <v>0</v>
      </c>
      <c r="L121" s="86" t="s">
        <v>1663</v>
      </c>
      <c r="M121" s="98" t="s">
        <v>1658</v>
      </c>
      <c r="N121" s="120">
        <v>46104</v>
      </c>
      <c r="O121" s="357">
        <f t="shared" ca="1" si="6"/>
        <v>510</v>
      </c>
      <c r="P121" s="121" t="str">
        <f t="shared" ca="1" si="7"/>
        <v>Berlaku</v>
      </c>
      <c r="Q121" s="88"/>
      <c r="R121" s="88"/>
      <c r="S121" s="88"/>
      <c r="T121" s="88"/>
      <c r="U121" s="88"/>
      <c r="V121" s="88"/>
      <c r="W121" s="88"/>
      <c r="X121" s="88"/>
      <c r="Y121" s="88"/>
      <c r="Z121" s="88"/>
      <c r="AA121" s="88"/>
      <c r="AB121" s="88"/>
      <c r="AC121" s="88"/>
      <c r="AD121" s="88"/>
      <c r="AE121" s="88"/>
    </row>
    <row r="122" spans="1:31" s="89" customFormat="1" ht="105" hidden="1">
      <c r="A122" s="82">
        <f t="shared" si="5"/>
        <v>121</v>
      </c>
      <c r="B122" s="95" t="s">
        <v>3024</v>
      </c>
      <c r="C122" s="95" t="s">
        <v>140</v>
      </c>
      <c r="D122" s="84" t="s">
        <v>2774</v>
      </c>
      <c r="E122" s="82" t="s">
        <v>1605</v>
      </c>
      <c r="F122" s="82" t="s">
        <v>2861</v>
      </c>
      <c r="G122" s="104" t="s">
        <v>2308</v>
      </c>
      <c r="H122" s="104" t="s">
        <v>2884</v>
      </c>
      <c r="I122" s="82" t="s">
        <v>4294</v>
      </c>
      <c r="J122" s="82" t="s">
        <v>413</v>
      </c>
      <c r="K122" s="82" t="s">
        <v>0</v>
      </c>
      <c r="L122" s="98" t="s">
        <v>1664</v>
      </c>
      <c r="M122" s="98" t="s">
        <v>1659</v>
      </c>
      <c r="N122" s="120">
        <v>46104</v>
      </c>
      <c r="O122" s="357">
        <f t="shared" ca="1" si="6"/>
        <v>510</v>
      </c>
      <c r="P122" s="121" t="str">
        <f t="shared" ca="1" si="7"/>
        <v>Berlaku</v>
      </c>
      <c r="Q122" s="88"/>
      <c r="R122" s="88"/>
      <c r="S122" s="88"/>
      <c r="T122" s="88"/>
      <c r="U122" s="88"/>
      <c r="V122" s="88"/>
      <c r="W122" s="88"/>
      <c r="X122" s="88"/>
      <c r="Y122" s="88"/>
      <c r="Z122" s="88"/>
      <c r="AA122" s="88"/>
      <c r="AB122" s="88"/>
      <c r="AC122" s="88"/>
      <c r="AD122" s="88"/>
      <c r="AE122" s="88"/>
    </row>
    <row r="123" spans="1:31" s="89" customFormat="1" ht="45" hidden="1">
      <c r="A123" s="82">
        <f t="shared" si="5"/>
        <v>122</v>
      </c>
      <c r="B123" s="95" t="s">
        <v>1655</v>
      </c>
      <c r="C123" s="83" t="s">
        <v>255</v>
      </c>
      <c r="D123" s="95" t="s">
        <v>2701</v>
      </c>
      <c r="E123" s="104" t="s">
        <v>1605</v>
      </c>
      <c r="F123" s="104" t="s">
        <v>2860</v>
      </c>
      <c r="G123" s="104" t="s">
        <v>2309</v>
      </c>
      <c r="H123" s="104" t="s">
        <v>2926</v>
      </c>
      <c r="I123" s="82" t="s">
        <v>4294</v>
      </c>
      <c r="J123" s="104" t="s">
        <v>412</v>
      </c>
      <c r="K123" s="82" t="s">
        <v>0</v>
      </c>
      <c r="L123" s="98" t="s">
        <v>1665</v>
      </c>
      <c r="M123" s="98" t="s">
        <v>1660</v>
      </c>
      <c r="N123" s="120">
        <v>46104</v>
      </c>
      <c r="O123" s="357">
        <f t="shared" ca="1" si="6"/>
        <v>510</v>
      </c>
      <c r="P123" s="121" t="str">
        <f t="shared" ca="1" si="7"/>
        <v>Berlaku</v>
      </c>
      <c r="Q123" s="88"/>
      <c r="R123" s="88"/>
      <c r="S123" s="88"/>
      <c r="T123" s="88"/>
      <c r="U123" s="88"/>
      <c r="V123" s="88"/>
      <c r="W123" s="88"/>
      <c r="X123" s="88"/>
      <c r="Y123" s="88"/>
      <c r="Z123" s="88"/>
      <c r="AA123" s="88"/>
      <c r="AB123" s="88"/>
      <c r="AC123" s="88"/>
      <c r="AD123" s="88"/>
      <c r="AE123" s="88"/>
    </row>
    <row r="124" spans="1:31" s="89" customFormat="1" ht="45" hidden="1">
      <c r="A124" s="82">
        <f t="shared" si="5"/>
        <v>123</v>
      </c>
      <c r="B124" s="95" t="s">
        <v>1656</v>
      </c>
      <c r="C124" s="83" t="s">
        <v>255</v>
      </c>
      <c r="D124" s="95" t="s">
        <v>2701</v>
      </c>
      <c r="E124" s="104" t="s">
        <v>1605</v>
      </c>
      <c r="F124" s="104" t="s">
        <v>2860</v>
      </c>
      <c r="G124" s="104" t="s">
        <v>2310</v>
      </c>
      <c r="H124" s="104" t="s">
        <v>2926</v>
      </c>
      <c r="I124" s="82" t="s">
        <v>4294</v>
      </c>
      <c r="J124" s="82" t="s">
        <v>413</v>
      </c>
      <c r="K124" s="82" t="s">
        <v>0</v>
      </c>
      <c r="L124" s="98" t="s">
        <v>1666</v>
      </c>
      <c r="M124" s="98" t="s">
        <v>1661</v>
      </c>
      <c r="N124" s="120">
        <v>46104</v>
      </c>
      <c r="O124" s="357">
        <f t="shared" ca="1" si="6"/>
        <v>510</v>
      </c>
      <c r="P124" s="121" t="str">
        <f t="shared" ca="1" si="7"/>
        <v>Berlaku</v>
      </c>
      <c r="Q124" s="88"/>
      <c r="R124" s="88"/>
      <c r="S124" s="88"/>
      <c r="T124" s="88"/>
      <c r="U124" s="88"/>
      <c r="V124" s="88"/>
      <c r="W124" s="88"/>
      <c r="X124" s="88"/>
      <c r="Y124" s="88"/>
      <c r="Z124" s="88"/>
      <c r="AA124" s="88"/>
      <c r="AB124" s="88"/>
      <c r="AC124" s="88"/>
      <c r="AD124" s="88"/>
      <c r="AE124" s="88"/>
    </row>
    <row r="125" spans="1:31" s="89" customFormat="1" ht="45" hidden="1">
      <c r="A125" s="82">
        <f t="shared" si="5"/>
        <v>124</v>
      </c>
      <c r="B125" s="95" t="s">
        <v>3025</v>
      </c>
      <c r="C125" s="83" t="s">
        <v>255</v>
      </c>
      <c r="D125" s="95" t="s">
        <v>2701</v>
      </c>
      <c r="E125" s="104" t="s">
        <v>1605</v>
      </c>
      <c r="F125" s="104" t="s">
        <v>2860</v>
      </c>
      <c r="G125" s="104" t="s">
        <v>2311</v>
      </c>
      <c r="H125" s="104" t="s">
        <v>2926</v>
      </c>
      <c r="I125" s="82" t="s">
        <v>4294</v>
      </c>
      <c r="J125" s="82" t="s">
        <v>413</v>
      </c>
      <c r="K125" s="82" t="s">
        <v>0</v>
      </c>
      <c r="L125" s="98" t="s">
        <v>1667</v>
      </c>
      <c r="M125" s="98" t="s">
        <v>1662</v>
      </c>
      <c r="N125" s="120">
        <v>46104</v>
      </c>
      <c r="O125" s="357">
        <f t="shared" ca="1" si="6"/>
        <v>510</v>
      </c>
      <c r="P125" s="121" t="str">
        <f t="shared" ca="1" si="7"/>
        <v>Berlaku</v>
      </c>
      <c r="Q125" s="88"/>
      <c r="R125" s="88"/>
      <c r="S125" s="88"/>
      <c r="T125" s="88"/>
      <c r="U125" s="88"/>
      <c r="V125" s="88"/>
      <c r="W125" s="88"/>
      <c r="X125" s="88"/>
      <c r="Y125" s="88"/>
      <c r="Z125" s="88"/>
      <c r="AA125" s="88"/>
      <c r="AB125" s="88"/>
      <c r="AC125" s="88"/>
      <c r="AD125" s="88"/>
      <c r="AE125" s="88"/>
    </row>
    <row r="126" spans="1:31" s="89" customFormat="1" ht="75.599999999999994" hidden="1" customHeight="1">
      <c r="A126" s="82">
        <f t="shared" si="5"/>
        <v>125</v>
      </c>
      <c r="B126" s="95" t="s">
        <v>1657</v>
      </c>
      <c r="C126" s="83" t="s">
        <v>255</v>
      </c>
      <c r="D126" s="95" t="s">
        <v>2701</v>
      </c>
      <c r="E126" s="104" t="s">
        <v>1605</v>
      </c>
      <c r="F126" s="104" t="s">
        <v>2860</v>
      </c>
      <c r="G126" s="104" t="s">
        <v>2312</v>
      </c>
      <c r="H126" s="104" t="s">
        <v>2926</v>
      </c>
      <c r="I126" s="82" t="s">
        <v>4294</v>
      </c>
      <c r="J126" s="82" t="s">
        <v>413</v>
      </c>
      <c r="K126" s="82" t="s">
        <v>0</v>
      </c>
      <c r="L126" s="98" t="s">
        <v>1668</v>
      </c>
      <c r="M126" s="98" t="s">
        <v>1660</v>
      </c>
      <c r="N126" s="120">
        <v>46104</v>
      </c>
      <c r="O126" s="357">
        <f t="shared" ca="1" si="6"/>
        <v>510</v>
      </c>
      <c r="P126" s="121" t="str">
        <f t="shared" ca="1" si="7"/>
        <v>Berlaku</v>
      </c>
      <c r="Q126" s="88"/>
      <c r="R126" s="88"/>
      <c r="S126" s="88"/>
      <c r="T126" s="88"/>
      <c r="U126" s="88"/>
      <c r="V126" s="88"/>
      <c r="W126" s="88"/>
      <c r="X126" s="88"/>
      <c r="Y126" s="88"/>
      <c r="Z126" s="88"/>
      <c r="AA126" s="88"/>
      <c r="AB126" s="88"/>
      <c r="AC126" s="88"/>
      <c r="AD126" s="88"/>
      <c r="AE126" s="88"/>
    </row>
    <row r="127" spans="1:31" s="89" customFormat="1" ht="60.6" hidden="1" customHeight="1">
      <c r="A127" s="82">
        <f t="shared" si="5"/>
        <v>126</v>
      </c>
      <c r="B127" s="83" t="s">
        <v>88</v>
      </c>
      <c r="C127" s="83" t="s">
        <v>144</v>
      </c>
      <c r="D127" s="84" t="s">
        <v>3140</v>
      </c>
      <c r="E127" s="82" t="s">
        <v>1604</v>
      </c>
      <c r="F127" s="104" t="s">
        <v>2876</v>
      </c>
      <c r="G127" s="82" t="s">
        <v>2313</v>
      </c>
      <c r="H127" s="82" t="s">
        <v>2884</v>
      </c>
      <c r="I127" s="82" t="s">
        <v>4294</v>
      </c>
      <c r="J127" s="82" t="s">
        <v>413</v>
      </c>
      <c r="K127" s="82" t="s">
        <v>0</v>
      </c>
      <c r="L127" s="84" t="s">
        <v>1679</v>
      </c>
      <c r="M127" s="98" t="s">
        <v>1680</v>
      </c>
      <c r="N127" s="120">
        <v>46140</v>
      </c>
      <c r="O127" s="357">
        <f t="shared" ca="1" si="6"/>
        <v>546</v>
      </c>
      <c r="P127" s="121" t="str">
        <f t="shared" ca="1" si="7"/>
        <v>Berlaku</v>
      </c>
      <c r="Q127" s="88"/>
      <c r="R127" s="88"/>
      <c r="S127" s="88"/>
      <c r="T127" s="88"/>
      <c r="U127" s="88"/>
      <c r="V127" s="88"/>
      <c r="W127" s="88"/>
      <c r="X127" s="88"/>
      <c r="Y127" s="88"/>
      <c r="Z127" s="88"/>
      <c r="AA127" s="88"/>
      <c r="AB127" s="88"/>
      <c r="AC127" s="88"/>
      <c r="AD127" s="88"/>
      <c r="AE127" s="88"/>
    </row>
    <row r="128" spans="1:31" s="89" customFormat="1" ht="63" hidden="1" customHeight="1">
      <c r="A128" s="82">
        <f t="shared" si="5"/>
        <v>127</v>
      </c>
      <c r="B128" s="95" t="s">
        <v>1685</v>
      </c>
      <c r="C128" s="95" t="s">
        <v>1677</v>
      </c>
      <c r="D128" s="95" t="s">
        <v>3439</v>
      </c>
      <c r="E128" s="104" t="s">
        <v>2696</v>
      </c>
      <c r="F128" s="104" t="s">
        <v>2860</v>
      </c>
      <c r="G128" s="104" t="s">
        <v>2314</v>
      </c>
      <c r="H128" s="104" t="s">
        <v>2926</v>
      </c>
      <c r="I128" s="82" t="s">
        <v>4294</v>
      </c>
      <c r="J128" s="82" t="s">
        <v>413</v>
      </c>
      <c r="K128" s="82" t="s">
        <v>0</v>
      </c>
      <c r="L128" s="84" t="s">
        <v>1678</v>
      </c>
      <c r="M128" s="98" t="s">
        <v>1681</v>
      </c>
      <c r="N128" s="120">
        <v>46140</v>
      </c>
      <c r="O128" s="357">
        <f t="shared" ca="1" si="6"/>
        <v>546</v>
      </c>
      <c r="P128" s="121" t="str">
        <f t="shared" ca="1" si="7"/>
        <v>Berlaku</v>
      </c>
      <c r="Q128" s="88"/>
      <c r="R128" s="88"/>
      <c r="S128" s="88"/>
      <c r="T128" s="88"/>
      <c r="U128" s="88"/>
      <c r="V128" s="88"/>
      <c r="W128" s="88"/>
      <c r="X128" s="88"/>
      <c r="Y128" s="88"/>
      <c r="Z128" s="88"/>
      <c r="AA128" s="88"/>
      <c r="AB128" s="88"/>
      <c r="AC128" s="88"/>
      <c r="AD128" s="88"/>
      <c r="AE128" s="88"/>
    </row>
    <row r="129" spans="1:35" s="89" customFormat="1" ht="59.1" hidden="1" customHeight="1">
      <c r="A129" s="82">
        <f t="shared" si="5"/>
        <v>128</v>
      </c>
      <c r="B129" s="95" t="s">
        <v>1676</v>
      </c>
      <c r="C129" s="95" t="s">
        <v>1677</v>
      </c>
      <c r="D129" s="95" t="s">
        <v>1778</v>
      </c>
      <c r="E129" s="104" t="s">
        <v>2696</v>
      </c>
      <c r="F129" s="104" t="s">
        <v>2860</v>
      </c>
      <c r="G129" s="104" t="s">
        <v>2315</v>
      </c>
      <c r="H129" s="104" t="s">
        <v>2926</v>
      </c>
      <c r="I129" s="82" t="s">
        <v>4295</v>
      </c>
      <c r="J129" s="92" t="s">
        <v>412</v>
      </c>
      <c r="K129" s="92" t="s">
        <v>10</v>
      </c>
      <c r="L129" s="84" t="s">
        <v>1684</v>
      </c>
      <c r="M129" s="98" t="s">
        <v>1683</v>
      </c>
      <c r="N129" s="120">
        <v>46140</v>
      </c>
      <c r="O129" s="357">
        <f t="shared" ca="1" si="6"/>
        <v>546</v>
      </c>
      <c r="P129" s="121" t="str">
        <f t="shared" ca="1" si="7"/>
        <v>Berlaku</v>
      </c>
      <c r="Q129" s="88"/>
      <c r="R129" s="88"/>
      <c r="S129" s="88"/>
      <c r="T129" s="88"/>
      <c r="U129" s="88"/>
      <c r="V129" s="88"/>
      <c r="W129" s="88"/>
      <c r="X129" s="88"/>
      <c r="Y129" s="88"/>
      <c r="Z129" s="88"/>
      <c r="AA129" s="88"/>
      <c r="AB129" s="88"/>
      <c r="AC129" s="88"/>
      <c r="AD129" s="88"/>
      <c r="AE129" s="88"/>
    </row>
    <row r="130" spans="1:35" s="89" customFormat="1" ht="178.35" hidden="1" customHeight="1">
      <c r="A130" s="82">
        <f t="shared" si="5"/>
        <v>129</v>
      </c>
      <c r="B130" s="95" t="s">
        <v>4267</v>
      </c>
      <c r="C130" s="84" t="s">
        <v>4268</v>
      </c>
      <c r="D130" s="95" t="s">
        <v>4269</v>
      </c>
      <c r="E130" s="104" t="s">
        <v>2696</v>
      </c>
      <c r="F130" s="104" t="s">
        <v>2876</v>
      </c>
      <c r="G130" s="104" t="s">
        <v>2316</v>
      </c>
      <c r="H130" s="104" t="s">
        <v>2926</v>
      </c>
      <c r="I130" s="82" t="s">
        <v>4294</v>
      </c>
      <c r="J130" s="82" t="s">
        <v>413</v>
      </c>
      <c r="K130" s="82" t="s">
        <v>0</v>
      </c>
      <c r="L130" s="84" t="s">
        <v>1509</v>
      </c>
      <c r="M130" s="98" t="s">
        <v>621</v>
      </c>
      <c r="N130" s="120">
        <v>46140</v>
      </c>
      <c r="O130" s="357">
        <f t="shared" ca="1" si="6"/>
        <v>546</v>
      </c>
      <c r="P130" s="121" t="str">
        <f t="shared" ca="1" si="7"/>
        <v>Berlaku</v>
      </c>
      <c r="Q130" s="88"/>
      <c r="R130" s="88"/>
      <c r="S130" s="88"/>
      <c r="T130" s="88"/>
      <c r="U130" s="88"/>
      <c r="V130" s="88"/>
      <c r="W130" s="88"/>
      <c r="X130" s="88"/>
      <c r="Y130" s="88"/>
      <c r="Z130" s="88"/>
      <c r="AA130" s="88"/>
      <c r="AB130" s="88"/>
      <c r="AC130" s="88"/>
      <c r="AD130" s="88"/>
      <c r="AE130" s="88"/>
    </row>
    <row r="131" spans="1:35" s="89" customFormat="1" ht="104.1" hidden="1" customHeight="1">
      <c r="A131" s="82">
        <f t="shared" ref="A131:A194" si="8">A130+1</f>
        <v>130</v>
      </c>
      <c r="B131" s="95" t="s">
        <v>4270</v>
      </c>
      <c r="C131" s="84" t="s">
        <v>4268</v>
      </c>
      <c r="D131" s="95" t="s">
        <v>4269</v>
      </c>
      <c r="E131" s="104" t="s">
        <v>2696</v>
      </c>
      <c r="F131" s="104" t="s">
        <v>2876</v>
      </c>
      <c r="G131" s="104" t="s">
        <v>2317</v>
      </c>
      <c r="H131" s="104" t="s">
        <v>2926</v>
      </c>
      <c r="I131" s="82" t="s">
        <v>4294</v>
      </c>
      <c r="J131" s="82" t="s">
        <v>413</v>
      </c>
      <c r="K131" s="82" t="s">
        <v>0</v>
      </c>
      <c r="L131" s="84" t="s">
        <v>1682</v>
      </c>
      <c r="M131" s="98" t="s">
        <v>621</v>
      </c>
      <c r="N131" s="120">
        <v>46140</v>
      </c>
      <c r="O131" s="357">
        <f t="shared" ref="O131:O194" ca="1" si="9">N131-TODAY()</f>
        <v>546</v>
      </c>
      <c r="P131" s="121" t="str">
        <f t="shared" ca="1" si="7"/>
        <v>Berlaku</v>
      </c>
      <c r="Q131" s="88"/>
      <c r="R131" s="88"/>
      <c r="S131" s="88"/>
      <c r="T131" s="88"/>
      <c r="U131" s="88"/>
      <c r="V131" s="88"/>
      <c r="W131" s="88"/>
      <c r="X131" s="88"/>
      <c r="Y131" s="88"/>
      <c r="Z131" s="88"/>
      <c r="AA131" s="88"/>
      <c r="AB131" s="88"/>
      <c r="AC131" s="88"/>
      <c r="AD131" s="88"/>
      <c r="AE131" s="88"/>
    </row>
    <row r="132" spans="1:35" s="89" customFormat="1" ht="97.5" hidden="1" customHeight="1">
      <c r="A132" s="82">
        <f t="shared" si="8"/>
        <v>131</v>
      </c>
      <c r="B132" s="95" t="s">
        <v>4271</v>
      </c>
      <c r="C132" s="84" t="s">
        <v>4268</v>
      </c>
      <c r="D132" s="95" t="s">
        <v>4269</v>
      </c>
      <c r="E132" s="104" t="s">
        <v>2696</v>
      </c>
      <c r="F132" s="104" t="s">
        <v>2876</v>
      </c>
      <c r="G132" s="104" t="s">
        <v>2318</v>
      </c>
      <c r="H132" s="104" t="s">
        <v>2926</v>
      </c>
      <c r="I132" s="82" t="s">
        <v>4294</v>
      </c>
      <c r="J132" s="82" t="s">
        <v>413</v>
      </c>
      <c r="K132" s="82" t="s">
        <v>0</v>
      </c>
      <c r="L132" s="84" t="s">
        <v>1716</v>
      </c>
      <c r="M132" s="98" t="s">
        <v>1550</v>
      </c>
      <c r="N132" s="120">
        <v>46140</v>
      </c>
      <c r="O132" s="357">
        <f t="shared" ca="1" si="9"/>
        <v>546</v>
      </c>
      <c r="P132" s="121" t="str">
        <f t="shared" ca="1" si="7"/>
        <v>Berlaku</v>
      </c>
      <c r="Q132" s="88"/>
      <c r="R132" s="88"/>
      <c r="S132" s="88"/>
      <c r="T132" s="88"/>
      <c r="U132" s="88"/>
      <c r="V132" s="88"/>
      <c r="W132" s="88"/>
      <c r="X132" s="88"/>
      <c r="Y132" s="88"/>
      <c r="Z132" s="88"/>
      <c r="AA132" s="88"/>
      <c r="AB132" s="88"/>
      <c r="AC132" s="88"/>
      <c r="AD132" s="88"/>
      <c r="AE132" s="88"/>
    </row>
    <row r="133" spans="1:35" s="89" customFormat="1" ht="60" hidden="1">
      <c r="A133" s="82">
        <f t="shared" si="8"/>
        <v>132</v>
      </c>
      <c r="B133" s="95" t="s">
        <v>1693</v>
      </c>
      <c r="C133" s="95" t="s">
        <v>146</v>
      </c>
      <c r="D133" s="84" t="s">
        <v>2721</v>
      </c>
      <c r="E133" s="82" t="s">
        <v>1605</v>
      </c>
      <c r="F133" s="82" t="s">
        <v>2861</v>
      </c>
      <c r="G133" s="82" t="s">
        <v>2319</v>
      </c>
      <c r="H133" s="82" t="s">
        <v>2884</v>
      </c>
      <c r="I133" s="82" t="s">
        <v>4294</v>
      </c>
      <c r="J133" s="82" t="s">
        <v>413</v>
      </c>
      <c r="K133" s="82" t="s">
        <v>0</v>
      </c>
      <c r="L133" s="84" t="s">
        <v>1702</v>
      </c>
      <c r="M133" s="98" t="s">
        <v>1708</v>
      </c>
      <c r="N133" s="120">
        <v>46175</v>
      </c>
      <c r="O133" s="357">
        <f t="shared" ca="1" si="9"/>
        <v>581</v>
      </c>
      <c r="P133" s="121" t="str">
        <f t="shared" ca="1" si="7"/>
        <v>Berlaku</v>
      </c>
      <c r="Q133" s="88"/>
      <c r="R133" s="88"/>
      <c r="S133" s="88"/>
      <c r="T133" s="88"/>
      <c r="U133" s="88"/>
      <c r="V133" s="88"/>
      <c r="W133" s="88"/>
      <c r="X133" s="88"/>
      <c r="Y133" s="88"/>
      <c r="Z133" s="88"/>
      <c r="AA133" s="88"/>
      <c r="AB133" s="88"/>
      <c r="AC133" s="88"/>
      <c r="AD133" s="88"/>
      <c r="AE133" s="88"/>
    </row>
    <row r="134" spans="1:35" s="89" customFormat="1" ht="192.75" hidden="1" customHeight="1">
      <c r="A134" s="82">
        <f t="shared" si="8"/>
        <v>133</v>
      </c>
      <c r="B134" s="95" t="s">
        <v>1694</v>
      </c>
      <c r="C134" s="95" t="s">
        <v>144</v>
      </c>
      <c r="D134" s="84" t="s">
        <v>3140</v>
      </c>
      <c r="E134" s="82" t="s">
        <v>1604</v>
      </c>
      <c r="F134" s="104" t="s">
        <v>2876</v>
      </c>
      <c r="G134" s="82" t="s">
        <v>2320</v>
      </c>
      <c r="H134" s="82" t="s">
        <v>2884</v>
      </c>
      <c r="I134" s="82" t="s">
        <v>4294</v>
      </c>
      <c r="J134" s="82" t="s">
        <v>413</v>
      </c>
      <c r="K134" s="82" t="s">
        <v>0</v>
      </c>
      <c r="L134" s="84" t="s">
        <v>1703</v>
      </c>
      <c r="M134" s="98" t="s">
        <v>1709</v>
      </c>
      <c r="N134" s="120">
        <v>46175</v>
      </c>
      <c r="O134" s="357">
        <f t="shared" ca="1" si="9"/>
        <v>581</v>
      </c>
      <c r="P134" s="121" t="str">
        <f t="shared" ca="1" si="7"/>
        <v>Berlaku</v>
      </c>
      <c r="Q134" s="88"/>
      <c r="R134" s="88"/>
      <c r="S134" s="88"/>
      <c r="T134" s="88"/>
      <c r="U134" s="88"/>
      <c r="V134" s="88"/>
      <c r="W134" s="88"/>
      <c r="X134" s="88"/>
      <c r="Y134" s="88"/>
      <c r="Z134" s="88"/>
      <c r="AA134" s="88"/>
      <c r="AB134" s="88"/>
      <c r="AC134" s="88"/>
      <c r="AD134" s="88"/>
      <c r="AE134" s="88"/>
    </row>
    <row r="135" spans="1:35" s="89" customFormat="1" ht="60" hidden="1">
      <c r="A135" s="82">
        <f t="shared" si="8"/>
        <v>134</v>
      </c>
      <c r="B135" s="95" t="s">
        <v>1695</v>
      </c>
      <c r="C135" s="95" t="s">
        <v>1689</v>
      </c>
      <c r="D135" s="98" t="s">
        <v>1647</v>
      </c>
      <c r="E135" s="82" t="s">
        <v>1604</v>
      </c>
      <c r="F135" s="82" t="s">
        <v>2861</v>
      </c>
      <c r="G135" s="82" t="s">
        <v>2321</v>
      </c>
      <c r="H135" s="82" t="s">
        <v>2884</v>
      </c>
      <c r="I135" s="82" t="s">
        <v>4294</v>
      </c>
      <c r="J135" s="104" t="s">
        <v>412</v>
      </c>
      <c r="K135" s="82" t="s">
        <v>0</v>
      </c>
      <c r="L135" s="84" t="s">
        <v>1704</v>
      </c>
      <c r="M135" s="98" t="s">
        <v>1710</v>
      </c>
      <c r="N135" s="120">
        <v>46175</v>
      </c>
      <c r="O135" s="357">
        <f t="shared" ca="1" si="9"/>
        <v>581</v>
      </c>
      <c r="P135" s="121" t="str">
        <f t="shared" ca="1" si="7"/>
        <v>Berlaku</v>
      </c>
      <c r="Q135" s="88"/>
      <c r="R135" s="88"/>
      <c r="S135" s="88"/>
      <c r="T135" s="88"/>
      <c r="U135" s="88"/>
      <c r="V135" s="88"/>
      <c r="W135" s="88"/>
      <c r="X135" s="88"/>
      <c r="Y135" s="88"/>
      <c r="Z135" s="88"/>
      <c r="AA135" s="88"/>
      <c r="AB135" s="88"/>
      <c r="AC135" s="88"/>
      <c r="AD135" s="88"/>
      <c r="AE135" s="88"/>
    </row>
    <row r="136" spans="1:35" s="89" customFormat="1" ht="45" hidden="1">
      <c r="A136" s="82">
        <f t="shared" si="8"/>
        <v>135</v>
      </c>
      <c r="B136" s="95" t="s">
        <v>1696</v>
      </c>
      <c r="C136" s="83" t="s">
        <v>141</v>
      </c>
      <c r="D136" s="95" t="s">
        <v>2688</v>
      </c>
      <c r="E136" s="104" t="s">
        <v>1605</v>
      </c>
      <c r="F136" s="104" t="s">
        <v>2876</v>
      </c>
      <c r="G136" s="82" t="s">
        <v>2322</v>
      </c>
      <c r="H136" s="82" t="s">
        <v>2884</v>
      </c>
      <c r="I136" s="82" t="s">
        <v>4294</v>
      </c>
      <c r="J136" s="100" t="s">
        <v>414</v>
      </c>
      <c r="K136" s="82" t="s">
        <v>0</v>
      </c>
      <c r="L136" s="98" t="s">
        <v>1705</v>
      </c>
      <c r="M136" s="98" t="s">
        <v>1711</v>
      </c>
      <c r="N136" s="120">
        <v>46175</v>
      </c>
      <c r="O136" s="357">
        <f t="shared" ca="1" si="9"/>
        <v>581</v>
      </c>
      <c r="P136" s="121" t="str">
        <f t="shared" ca="1" si="7"/>
        <v>Berlaku</v>
      </c>
      <c r="Q136" s="88"/>
      <c r="R136" s="88"/>
      <c r="S136" s="88"/>
      <c r="T136" s="88"/>
      <c r="U136" s="88"/>
      <c r="V136" s="88"/>
      <c r="W136" s="88"/>
      <c r="X136" s="88"/>
      <c r="Y136" s="88"/>
      <c r="Z136" s="88"/>
      <c r="AA136" s="88"/>
      <c r="AB136" s="88"/>
      <c r="AC136" s="88"/>
      <c r="AD136" s="88"/>
      <c r="AE136" s="88"/>
    </row>
    <row r="137" spans="1:35" s="89" customFormat="1" ht="152.25" hidden="1" customHeight="1">
      <c r="A137" s="82">
        <f t="shared" si="8"/>
        <v>136</v>
      </c>
      <c r="B137" s="95" t="s">
        <v>1598</v>
      </c>
      <c r="C137" s="95" t="s">
        <v>1700</v>
      </c>
      <c r="D137" s="98" t="s">
        <v>2756</v>
      </c>
      <c r="E137" s="82" t="s">
        <v>2699</v>
      </c>
      <c r="F137" s="82" t="s">
        <v>2861</v>
      </c>
      <c r="G137" s="82" t="s">
        <v>2323</v>
      </c>
      <c r="H137" s="82" t="s">
        <v>2884</v>
      </c>
      <c r="I137" s="82" t="s">
        <v>4294</v>
      </c>
      <c r="J137" s="82" t="s">
        <v>413</v>
      </c>
      <c r="K137" s="82" t="s">
        <v>0</v>
      </c>
      <c r="L137" s="98" t="s">
        <v>1721</v>
      </c>
      <c r="M137" s="98" t="s">
        <v>1712</v>
      </c>
      <c r="N137" s="120">
        <v>46175</v>
      </c>
      <c r="O137" s="357">
        <f t="shared" ca="1" si="9"/>
        <v>581</v>
      </c>
      <c r="P137" s="121" t="str">
        <f t="shared" ca="1" si="7"/>
        <v>Berlaku</v>
      </c>
      <c r="Q137" s="88"/>
      <c r="R137" s="88"/>
      <c r="S137" s="88"/>
      <c r="T137" s="88"/>
      <c r="U137" s="88"/>
      <c r="V137" s="88"/>
      <c r="W137" s="88"/>
      <c r="X137" s="88"/>
      <c r="Y137" s="88"/>
      <c r="Z137" s="88"/>
      <c r="AA137" s="88"/>
      <c r="AB137" s="88"/>
      <c r="AC137" s="88"/>
      <c r="AD137" s="88"/>
      <c r="AE137" s="88"/>
    </row>
    <row r="138" spans="1:35" s="89" customFormat="1" ht="150" hidden="1">
      <c r="A138" s="82">
        <f t="shared" si="8"/>
        <v>137</v>
      </c>
      <c r="B138" s="95" t="s">
        <v>1697</v>
      </c>
      <c r="C138" s="95" t="s">
        <v>1701</v>
      </c>
      <c r="D138" s="98" t="s">
        <v>2755</v>
      </c>
      <c r="E138" s="82" t="s">
        <v>1604</v>
      </c>
      <c r="F138" s="82" t="s">
        <v>2861</v>
      </c>
      <c r="G138" s="82" t="s">
        <v>2324</v>
      </c>
      <c r="H138" s="82" t="s">
        <v>2884</v>
      </c>
      <c r="I138" s="82" t="s">
        <v>4295</v>
      </c>
      <c r="J138" s="82" t="s">
        <v>413</v>
      </c>
      <c r="K138" s="104" t="s">
        <v>10</v>
      </c>
      <c r="L138" s="98" t="s">
        <v>1706</v>
      </c>
      <c r="M138" s="98" t="s">
        <v>1713</v>
      </c>
      <c r="N138" s="120">
        <v>46175</v>
      </c>
      <c r="O138" s="357">
        <f t="shared" ca="1" si="9"/>
        <v>581</v>
      </c>
      <c r="P138" s="121" t="str">
        <f t="shared" ca="1" si="7"/>
        <v>Berlaku</v>
      </c>
      <c r="Q138" s="88"/>
      <c r="R138" s="88"/>
      <c r="S138" s="88"/>
      <c r="T138" s="88"/>
      <c r="U138" s="88"/>
      <c r="V138" s="88"/>
      <c r="W138" s="88"/>
      <c r="X138" s="88"/>
      <c r="Y138" s="88"/>
      <c r="Z138" s="88"/>
      <c r="AA138" s="88"/>
      <c r="AB138" s="88"/>
      <c r="AC138" s="88"/>
      <c r="AD138" s="88"/>
      <c r="AE138" s="88"/>
    </row>
    <row r="139" spans="1:35" s="89" customFormat="1" ht="60" hidden="1">
      <c r="A139" s="82">
        <f t="shared" si="8"/>
        <v>138</v>
      </c>
      <c r="B139" s="95" t="s">
        <v>1698</v>
      </c>
      <c r="C139" s="83" t="s">
        <v>194</v>
      </c>
      <c r="D139" s="95" t="s">
        <v>1378</v>
      </c>
      <c r="E139" s="104" t="s">
        <v>2697</v>
      </c>
      <c r="F139" s="104" t="s">
        <v>2860</v>
      </c>
      <c r="G139" s="82" t="s">
        <v>2325</v>
      </c>
      <c r="H139" s="82" t="s">
        <v>2926</v>
      </c>
      <c r="I139" s="82" t="s">
        <v>4294</v>
      </c>
      <c r="J139" s="82" t="s">
        <v>413</v>
      </c>
      <c r="K139" s="100" t="s">
        <v>221</v>
      </c>
      <c r="L139" s="98" t="s">
        <v>1707</v>
      </c>
      <c r="M139" s="98" t="s">
        <v>1714</v>
      </c>
      <c r="N139" s="120">
        <v>46175</v>
      </c>
      <c r="O139" s="357">
        <f t="shared" ca="1" si="9"/>
        <v>581</v>
      </c>
      <c r="P139" s="121" t="str">
        <f t="shared" ca="1" si="7"/>
        <v>Berlaku</v>
      </c>
      <c r="Q139" s="88"/>
      <c r="R139" s="88"/>
      <c r="S139" s="88"/>
      <c r="T139" s="88"/>
      <c r="U139" s="88"/>
      <c r="V139" s="88"/>
      <c r="W139" s="88"/>
      <c r="X139" s="88"/>
      <c r="Y139" s="88"/>
      <c r="Z139" s="88"/>
      <c r="AA139" s="88"/>
      <c r="AB139" s="88"/>
      <c r="AC139" s="88"/>
      <c r="AD139" s="88"/>
      <c r="AE139" s="88"/>
    </row>
    <row r="140" spans="1:35" s="89" customFormat="1" ht="194.4" hidden="1" customHeight="1">
      <c r="A140" s="82">
        <f t="shared" si="8"/>
        <v>139</v>
      </c>
      <c r="B140" s="83" t="s">
        <v>188</v>
      </c>
      <c r="C140" s="84" t="s">
        <v>3487</v>
      </c>
      <c r="D140" s="95" t="s">
        <v>4263</v>
      </c>
      <c r="E140" s="104" t="s">
        <v>2696</v>
      </c>
      <c r="F140" s="104" t="s">
        <v>2876</v>
      </c>
      <c r="G140" s="82" t="s">
        <v>2326</v>
      </c>
      <c r="H140" s="82" t="s">
        <v>2884</v>
      </c>
      <c r="I140" s="82" t="s">
        <v>4294</v>
      </c>
      <c r="J140" s="82" t="s">
        <v>413</v>
      </c>
      <c r="K140" s="82" t="s">
        <v>0</v>
      </c>
      <c r="L140" s="84" t="s">
        <v>1723</v>
      </c>
      <c r="M140" s="98" t="s">
        <v>605</v>
      </c>
      <c r="N140" s="120">
        <v>46205</v>
      </c>
      <c r="O140" s="357">
        <f t="shared" ca="1" si="9"/>
        <v>611</v>
      </c>
      <c r="P140" s="121" t="str">
        <f t="shared" ca="1" si="7"/>
        <v>Berlaku</v>
      </c>
      <c r="Q140" s="88"/>
      <c r="R140" s="88"/>
      <c r="S140" s="88"/>
      <c r="T140" s="88"/>
      <c r="U140" s="88"/>
      <c r="V140" s="88"/>
      <c r="W140" s="88"/>
      <c r="X140" s="88"/>
      <c r="Y140" s="88"/>
      <c r="Z140" s="88"/>
      <c r="AA140" s="88"/>
      <c r="AB140" s="88"/>
      <c r="AC140" s="88"/>
      <c r="AD140" s="88"/>
      <c r="AE140" s="88"/>
    </row>
    <row r="141" spans="1:35" s="89" customFormat="1" ht="60" hidden="1">
      <c r="A141" s="82">
        <f t="shared" si="8"/>
        <v>140</v>
      </c>
      <c r="B141" s="83" t="s">
        <v>184</v>
      </c>
      <c r="C141" s="84" t="s">
        <v>1722</v>
      </c>
      <c r="D141" s="98" t="s">
        <v>2996</v>
      </c>
      <c r="E141" s="82" t="s">
        <v>1604</v>
      </c>
      <c r="F141" s="82" t="s">
        <v>2861</v>
      </c>
      <c r="G141" s="82" t="s">
        <v>2327</v>
      </c>
      <c r="H141" s="82" t="s">
        <v>2884</v>
      </c>
      <c r="I141" s="82" t="s">
        <v>4294</v>
      </c>
      <c r="J141" s="82" t="s">
        <v>413</v>
      </c>
      <c r="K141" s="82" t="s">
        <v>0</v>
      </c>
      <c r="L141" s="84" t="s">
        <v>1724</v>
      </c>
      <c r="M141" s="98" t="s">
        <v>1726</v>
      </c>
      <c r="N141" s="120">
        <v>46205</v>
      </c>
      <c r="O141" s="357">
        <f t="shared" ca="1" si="9"/>
        <v>611</v>
      </c>
      <c r="P141" s="121" t="str">
        <f t="shared" ca="1" si="7"/>
        <v>Berlaku</v>
      </c>
      <c r="Q141" s="88"/>
      <c r="R141" s="88"/>
      <c r="S141" s="88"/>
      <c r="T141" s="88"/>
      <c r="U141" s="88"/>
      <c r="V141" s="88"/>
      <c r="W141" s="88"/>
      <c r="X141" s="88"/>
      <c r="Y141" s="88"/>
      <c r="Z141" s="88"/>
      <c r="AA141" s="88"/>
      <c r="AB141" s="88"/>
      <c r="AC141" s="88"/>
      <c r="AD141" s="88"/>
      <c r="AE141" s="88"/>
    </row>
    <row r="142" spans="1:35" s="89" customFormat="1" ht="67.5" customHeight="1">
      <c r="A142" s="82">
        <f t="shared" si="8"/>
        <v>141</v>
      </c>
      <c r="B142" s="83" t="s">
        <v>90</v>
      </c>
      <c r="C142" s="83" t="s">
        <v>187</v>
      </c>
      <c r="D142" s="84" t="s">
        <v>2724</v>
      </c>
      <c r="E142" s="82" t="s">
        <v>1604</v>
      </c>
      <c r="F142" s="82" t="s">
        <v>2861</v>
      </c>
      <c r="G142" s="82" t="s">
        <v>2328</v>
      </c>
      <c r="H142" s="82" t="s">
        <v>2884</v>
      </c>
      <c r="I142" s="82" t="s">
        <v>4296</v>
      </c>
      <c r="J142" s="92" t="s">
        <v>412</v>
      </c>
      <c r="K142" s="82" t="s">
        <v>2626</v>
      </c>
      <c r="L142" s="84" t="s">
        <v>1725</v>
      </c>
      <c r="M142" s="98" t="s">
        <v>723</v>
      </c>
      <c r="N142" s="120">
        <v>46205</v>
      </c>
      <c r="O142" s="357">
        <f t="shared" ca="1" si="9"/>
        <v>611</v>
      </c>
      <c r="P142" s="121" t="str">
        <f t="shared" ca="1" si="7"/>
        <v>Berlaku</v>
      </c>
      <c r="Q142" s="88"/>
      <c r="R142" s="88"/>
      <c r="S142" s="88"/>
      <c r="T142" s="88"/>
      <c r="U142" s="88"/>
      <c r="V142" s="88"/>
      <c r="W142" s="88"/>
      <c r="X142" s="88"/>
      <c r="Y142" s="88"/>
      <c r="Z142" s="88"/>
      <c r="AA142" s="88"/>
      <c r="AB142" s="88"/>
      <c r="AC142" s="88"/>
      <c r="AD142" s="88"/>
      <c r="AE142" s="88"/>
    </row>
    <row r="143" spans="1:35" s="90" customFormat="1" ht="75.599999999999994" hidden="1" customHeight="1">
      <c r="A143" s="82">
        <f t="shared" si="8"/>
        <v>142</v>
      </c>
      <c r="B143" s="95" t="s">
        <v>1727</v>
      </c>
      <c r="C143" s="95" t="s">
        <v>2051</v>
      </c>
      <c r="D143" s="95" t="s">
        <v>3017</v>
      </c>
      <c r="E143" s="104" t="s">
        <v>2696</v>
      </c>
      <c r="F143" s="104" t="s">
        <v>2860</v>
      </c>
      <c r="G143" s="82" t="s">
        <v>2329</v>
      </c>
      <c r="H143" s="82" t="s">
        <v>2926</v>
      </c>
      <c r="I143" s="82" t="s">
        <v>4294</v>
      </c>
      <c r="J143" s="82" t="s">
        <v>413</v>
      </c>
      <c r="K143" s="82" t="s">
        <v>0</v>
      </c>
      <c r="L143" s="98" t="s">
        <v>1730</v>
      </c>
      <c r="M143" s="86" t="s">
        <v>1731</v>
      </c>
      <c r="N143" s="120">
        <v>46205</v>
      </c>
      <c r="O143" s="357">
        <f t="shared" ca="1" si="9"/>
        <v>611</v>
      </c>
      <c r="P143" s="121" t="str">
        <f t="shared" ca="1" si="7"/>
        <v>Berlaku</v>
      </c>
      <c r="Q143" s="88"/>
      <c r="R143" s="88"/>
      <c r="S143" s="88"/>
      <c r="T143" s="88"/>
      <c r="U143" s="88"/>
      <c r="V143" s="88"/>
      <c r="W143" s="88"/>
      <c r="X143" s="88"/>
      <c r="Y143" s="88"/>
      <c r="Z143" s="88"/>
      <c r="AA143" s="88"/>
      <c r="AB143" s="88"/>
      <c r="AC143" s="88"/>
      <c r="AD143" s="88"/>
      <c r="AE143" s="88"/>
      <c r="AF143" s="89"/>
      <c r="AG143" s="89"/>
      <c r="AH143" s="89"/>
      <c r="AI143" s="89"/>
    </row>
    <row r="144" spans="1:35" s="90" customFormat="1" ht="57.6" hidden="1" customHeight="1">
      <c r="A144" s="82">
        <f t="shared" si="8"/>
        <v>143</v>
      </c>
      <c r="B144" s="95" t="s">
        <v>1728</v>
      </c>
      <c r="C144" s="83" t="s">
        <v>187</v>
      </c>
      <c r="D144" s="95" t="s">
        <v>2748</v>
      </c>
      <c r="E144" s="82" t="s">
        <v>1604</v>
      </c>
      <c r="F144" s="82" t="s">
        <v>2861</v>
      </c>
      <c r="G144" s="82" t="s">
        <v>2330</v>
      </c>
      <c r="H144" s="82" t="s">
        <v>2884</v>
      </c>
      <c r="I144" s="82" t="s">
        <v>4294</v>
      </c>
      <c r="J144" s="104" t="s">
        <v>412</v>
      </c>
      <c r="K144" s="82" t="s">
        <v>0</v>
      </c>
      <c r="L144" s="98" t="s">
        <v>1732</v>
      </c>
      <c r="M144" s="86" t="s">
        <v>1733</v>
      </c>
      <c r="N144" s="120">
        <v>46205</v>
      </c>
      <c r="O144" s="357">
        <f t="shared" ca="1" si="9"/>
        <v>611</v>
      </c>
      <c r="P144" s="121" t="str">
        <f t="shared" ca="1" si="7"/>
        <v>Berlaku</v>
      </c>
      <c r="Q144" s="88"/>
      <c r="R144" s="88"/>
      <c r="S144" s="88"/>
      <c r="T144" s="88"/>
      <c r="U144" s="88"/>
      <c r="V144" s="88"/>
      <c r="W144" s="88"/>
      <c r="X144" s="88"/>
      <c r="Y144" s="88"/>
      <c r="Z144" s="88"/>
      <c r="AA144" s="88"/>
      <c r="AB144" s="88"/>
      <c r="AC144" s="88"/>
      <c r="AD144" s="88"/>
      <c r="AE144" s="88"/>
      <c r="AF144" s="89"/>
      <c r="AG144" s="89"/>
      <c r="AH144" s="89"/>
      <c r="AI144" s="89"/>
    </row>
    <row r="145" spans="1:35" s="89" customFormat="1" ht="105" hidden="1">
      <c r="A145" s="82">
        <f t="shared" si="8"/>
        <v>144</v>
      </c>
      <c r="B145" s="95" t="s">
        <v>1729</v>
      </c>
      <c r="C145" s="95" t="s">
        <v>4146</v>
      </c>
      <c r="D145" s="98" t="s">
        <v>2742</v>
      </c>
      <c r="E145" s="82" t="s">
        <v>1605</v>
      </c>
      <c r="F145" s="82" t="s">
        <v>2861</v>
      </c>
      <c r="G145" s="82" t="s">
        <v>2331</v>
      </c>
      <c r="H145" s="82" t="s">
        <v>2884</v>
      </c>
      <c r="I145" s="82" t="s">
        <v>4294</v>
      </c>
      <c r="J145" s="104" t="s">
        <v>412</v>
      </c>
      <c r="K145" s="82" t="s">
        <v>0</v>
      </c>
      <c r="L145" s="98" t="s">
        <v>4143</v>
      </c>
      <c r="M145" s="98" t="s">
        <v>1734</v>
      </c>
      <c r="N145" s="120">
        <v>46205</v>
      </c>
      <c r="O145" s="357">
        <f t="shared" ca="1" si="9"/>
        <v>611</v>
      </c>
      <c r="P145" s="121" t="str">
        <f t="shared" ca="1" si="7"/>
        <v>Berlaku</v>
      </c>
      <c r="Q145" s="88"/>
      <c r="R145" s="88"/>
      <c r="S145" s="88"/>
      <c r="T145" s="88"/>
      <c r="U145" s="88"/>
      <c r="V145" s="88"/>
      <c r="W145" s="88"/>
      <c r="X145" s="88"/>
      <c r="Y145" s="88"/>
      <c r="Z145" s="88"/>
      <c r="AA145" s="88"/>
      <c r="AB145" s="88"/>
      <c r="AC145" s="88"/>
      <c r="AD145" s="88"/>
      <c r="AE145" s="88"/>
    </row>
    <row r="146" spans="1:35" s="89" customFormat="1" ht="350.1" hidden="1" customHeight="1">
      <c r="A146" s="82">
        <f t="shared" si="8"/>
        <v>145</v>
      </c>
      <c r="B146" s="83" t="s">
        <v>1736</v>
      </c>
      <c r="C146" s="84" t="s">
        <v>180</v>
      </c>
      <c r="D146" s="95" t="s">
        <v>877</v>
      </c>
      <c r="E146" s="104" t="s">
        <v>2696</v>
      </c>
      <c r="F146" s="104" t="s">
        <v>2876</v>
      </c>
      <c r="G146" s="82" t="s">
        <v>2332</v>
      </c>
      <c r="H146" s="82" t="s">
        <v>2926</v>
      </c>
      <c r="I146" s="82" t="s">
        <v>4296</v>
      </c>
      <c r="J146" s="82" t="s">
        <v>413</v>
      </c>
      <c r="K146" s="82" t="s">
        <v>10</v>
      </c>
      <c r="L146" s="83" t="s">
        <v>1851</v>
      </c>
      <c r="M146" s="98" t="s">
        <v>607</v>
      </c>
      <c r="N146" s="120">
        <v>46236</v>
      </c>
      <c r="O146" s="357">
        <f t="shared" ca="1" si="9"/>
        <v>642</v>
      </c>
      <c r="P146" s="121" t="str">
        <f t="shared" ca="1" si="7"/>
        <v>Berlaku</v>
      </c>
      <c r="Q146" s="88"/>
      <c r="R146" s="88"/>
      <c r="S146" s="88"/>
      <c r="T146" s="88"/>
      <c r="U146" s="88"/>
      <c r="V146" s="88"/>
      <c r="W146" s="88"/>
      <c r="X146" s="88"/>
      <c r="Y146" s="88"/>
      <c r="Z146" s="88"/>
      <c r="AA146" s="88"/>
      <c r="AB146" s="88"/>
      <c r="AC146" s="88"/>
      <c r="AD146" s="88"/>
      <c r="AE146" s="88"/>
    </row>
    <row r="147" spans="1:35" s="89" customFormat="1" ht="102.6" hidden="1" customHeight="1">
      <c r="A147" s="82">
        <f t="shared" si="8"/>
        <v>146</v>
      </c>
      <c r="B147" s="83" t="s">
        <v>186</v>
      </c>
      <c r="C147" s="84" t="s">
        <v>187</v>
      </c>
      <c r="D147" s="84" t="s">
        <v>2724</v>
      </c>
      <c r="E147" s="82" t="s">
        <v>1604</v>
      </c>
      <c r="F147" s="82" t="s">
        <v>2861</v>
      </c>
      <c r="G147" s="82" t="s">
        <v>2333</v>
      </c>
      <c r="H147" s="82" t="s">
        <v>2884</v>
      </c>
      <c r="I147" s="82" t="s">
        <v>4295</v>
      </c>
      <c r="J147" s="82" t="s">
        <v>412</v>
      </c>
      <c r="K147" s="82" t="s">
        <v>10</v>
      </c>
      <c r="L147" s="83" t="s">
        <v>1737</v>
      </c>
      <c r="M147" s="86" t="s">
        <v>1744</v>
      </c>
      <c r="N147" s="120">
        <v>46236</v>
      </c>
      <c r="O147" s="357">
        <f t="shared" ca="1" si="9"/>
        <v>642</v>
      </c>
      <c r="P147" s="121" t="str">
        <f t="shared" ca="1" si="7"/>
        <v>Berlaku</v>
      </c>
      <c r="Q147" s="88"/>
      <c r="R147" s="88"/>
      <c r="S147" s="88"/>
      <c r="T147" s="88"/>
      <c r="U147" s="88"/>
      <c r="V147" s="88"/>
      <c r="W147" s="88"/>
      <c r="X147" s="88"/>
      <c r="Y147" s="88"/>
      <c r="Z147" s="88"/>
      <c r="AA147" s="88"/>
      <c r="AB147" s="88"/>
      <c r="AC147" s="88"/>
      <c r="AD147" s="88"/>
      <c r="AE147" s="88"/>
    </row>
    <row r="148" spans="1:35" s="90" customFormat="1" ht="225" hidden="1">
      <c r="A148" s="82">
        <f t="shared" si="8"/>
        <v>147</v>
      </c>
      <c r="B148" s="83" t="s">
        <v>183</v>
      </c>
      <c r="C148" s="84" t="s">
        <v>3693</v>
      </c>
      <c r="D148" s="98" t="s">
        <v>3694</v>
      </c>
      <c r="E148" s="82" t="s">
        <v>1605</v>
      </c>
      <c r="F148" s="82" t="s">
        <v>2861</v>
      </c>
      <c r="G148" s="82" t="s">
        <v>2334</v>
      </c>
      <c r="H148" s="82" t="s">
        <v>2884</v>
      </c>
      <c r="I148" s="82" t="s">
        <v>4294</v>
      </c>
      <c r="J148" s="82" t="s">
        <v>413</v>
      </c>
      <c r="K148" s="82" t="s">
        <v>0</v>
      </c>
      <c r="L148" s="83" t="s">
        <v>1748</v>
      </c>
      <c r="M148" s="98" t="s">
        <v>1738</v>
      </c>
      <c r="N148" s="120">
        <v>46236</v>
      </c>
      <c r="O148" s="357">
        <f t="shared" ca="1" si="9"/>
        <v>642</v>
      </c>
      <c r="P148" s="121" t="str">
        <f t="shared" ca="1" si="7"/>
        <v>Berlaku</v>
      </c>
      <c r="Q148" s="88"/>
      <c r="R148" s="88"/>
      <c r="S148" s="88"/>
      <c r="T148" s="88"/>
      <c r="U148" s="88"/>
      <c r="V148" s="88"/>
      <c r="W148" s="88"/>
      <c r="X148" s="88"/>
      <c r="Y148" s="88"/>
      <c r="Z148" s="88"/>
      <c r="AA148" s="88"/>
      <c r="AB148" s="88"/>
      <c r="AC148" s="88"/>
      <c r="AD148" s="88"/>
      <c r="AE148" s="88"/>
      <c r="AF148" s="89"/>
      <c r="AG148" s="89"/>
      <c r="AH148" s="89"/>
      <c r="AI148" s="89"/>
    </row>
    <row r="149" spans="1:35" s="89" customFormat="1" ht="225" hidden="1">
      <c r="A149" s="82">
        <f t="shared" si="8"/>
        <v>148</v>
      </c>
      <c r="B149" s="83" t="s">
        <v>1739</v>
      </c>
      <c r="C149" s="84" t="s">
        <v>3693</v>
      </c>
      <c r="D149" s="98" t="s">
        <v>3694</v>
      </c>
      <c r="E149" s="82" t="s">
        <v>1605</v>
      </c>
      <c r="F149" s="82" t="s">
        <v>2861</v>
      </c>
      <c r="G149" s="82" t="s">
        <v>2335</v>
      </c>
      <c r="H149" s="82" t="s">
        <v>2884</v>
      </c>
      <c r="I149" s="82" t="s">
        <v>4294</v>
      </c>
      <c r="J149" s="82" t="s">
        <v>413</v>
      </c>
      <c r="K149" s="82" t="s">
        <v>0</v>
      </c>
      <c r="L149" s="83" t="s">
        <v>1741</v>
      </c>
      <c r="M149" s="86" t="s">
        <v>1734</v>
      </c>
      <c r="N149" s="120">
        <v>46236</v>
      </c>
      <c r="O149" s="357">
        <f t="shared" ca="1" si="9"/>
        <v>642</v>
      </c>
      <c r="P149" s="121" t="str">
        <f t="shared" ca="1" si="7"/>
        <v>Berlaku</v>
      </c>
      <c r="Q149" s="88"/>
      <c r="R149" s="88"/>
      <c r="S149" s="88"/>
      <c r="T149" s="88"/>
      <c r="U149" s="88"/>
      <c r="V149" s="88"/>
      <c r="W149" s="88"/>
      <c r="X149" s="88"/>
      <c r="Y149" s="88"/>
      <c r="Z149" s="88"/>
      <c r="AA149" s="88"/>
      <c r="AB149" s="88"/>
      <c r="AC149" s="88"/>
      <c r="AD149" s="88"/>
      <c r="AE149" s="88"/>
    </row>
    <row r="150" spans="1:35" s="89" customFormat="1" ht="165" hidden="1">
      <c r="A150" s="82">
        <f t="shared" si="8"/>
        <v>149</v>
      </c>
      <c r="B150" s="83" t="s">
        <v>1740</v>
      </c>
      <c r="C150" s="84" t="s">
        <v>1718</v>
      </c>
      <c r="D150" s="95" t="s">
        <v>2715</v>
      </c>
      <c r="E150" s="104" t="s">
        <v>2696</v>
      </c>
      <c r="F150" s="104" t="s">
        <v>2860</v>
      </c>
      <c r="G150" s="82" t="s">
        <v>2336</v>
      </c>
      <c r="H150" s="82" t="s">
        <v>2926</v>
      </c>
      <c r="I150" s="82" t="s">
        <v>4294</v>
      </c>
      <c r="J150" s="82" t="s">
        <v>413</v>
      </c>
      <c r="K150" s="82" t="s">
        <v>0</v>
      </c>
      <c r="L150" s="83" t="s">
        <v>1742</v>
      </c>
      <c r="M150" s="86" t="s">
        <v>1743</v>
      </c>
      <c r="N150" s="120">
        <v>46236</v>
      </c>
      <c r="O150" s="357">
        <f t="shared" ca="1" si="9"/>
        <v>642</v>
      </c>
      <c r="P150" s="121" t="str">
        <f t="shared" ca="1" si="7"/>
        <v>Berlaku</v>
      </c>
      <c r="Q150" s="88"/>
      <c r="R150" s="88"/>
      <c r="S150" s="88"/>
      <c r="T150" s="88"/>
      <c r="U150" s="88"/>
      <c r="V150" s="88"/>
      <c r="W150" s="88"/>
      <c r="X150" s="88"/>
      <c r="Y150" s="88"/>
      <c r="Z150" s="88"/>
      <c r="AA150" s="88"/>
      <c r="AB150" s="88"/>
      <c r="AC150" s="88"/>
      <c r="AD150" s="88"/>
      <c r="AE150" s="88"/>
    </row>
    <row r="151" spans="1:35" s="89" customFormat="1" ht="243" hidden="1" customHeight="1">
      <c r="A151" s="82">
        <f t="shared" si="8"/>
        <v>150</v>
      </c>
      <c r="B151" s="83" t="s">
        <v>190</v>
      </c>
      <c r="C151" s="102" t="s">
        <v>192</v>
      </c>
      <c r="D151" s="84" t="s">
        <v>2729</v>
      </c>
      <c r="E151" s="82" t="s">
        <v>1604</v>
      </c>
      <c r="F151" s="82" t="s">
        <v>2861</v>
      </c>
      <c r="G151" s="82" t="s">
        <v>2337</v>
      </c>
      <c r="H151" s="82" t="s">
        <v>2884</v>
      </c>
      <c r="I151" s="82" t="s">
        <v>4294</v>
      </c>
      <c r="J151" s="82" t="s">
        <v>413</v>
      </c>
      <c r="K151" s="82" t="s">
        <v>0</v>
      </c>
      <c r="L151" s="83" t="s">
        <v>1756</v>
      </c>
      <c r="M151" s="98" t="s">
        <v>1764</v>
      </c>
      <c r="N151" s="120">
        <v>46266</v>
      </c>
      <c r="O151" s="357">
        <f t="shared" ca="1" si="9"/>
        <v>672</v>
      </c>
      <c r="P151" s="121" t="str">
        <f t="shared" ca="1" si="7"/>
        <v>Berlaku</v>
      </c>
      <c r="Q151" s="88"/>
      <c r="R151" s="88"/>
      <c r="S151" s="88"/>
      <c r="T151" s="88"/>
      <c r="U151" s="88"/>
      <c r="V151" s="88"/>
      <c r="W151" s="88"/>
      <c r="X151" s="88"/>
      <c r="Y151" s="88"/>
      <c r="Z151" s="88"/>
      <c r="AA151" s="88"/>
      <c r="AB151" s="88"/>
      <c r="AC151" s="88"/>
      <c r="AD151" s="88"/>
      <c r="AE151" s="88"/>
    </row>
    <row r="152" spans="1:35" s="89" customFormat="1" ht="233.4" hidden="1" customHeight="1">
      <c r="A152" s="82">
        <f t="shared" si="8"/>
        <v>151</v>
      </c>
      <c r="B152" s="83" t="s">
        <v>191</v>
      </c>
      <c r="C152" s="102" t="s">
        <v>192</v>
      </c>
      <c r="D152" s="84" t="s">
        <v>2729</v>
      </c>
      <c r="E152" s="82" t="s">
        <v>1604</v>
      </c>
      <c r="F152" s="82" t="s">
        <v>2861</v>
      </c>
      <c r="G152" s="82" t="s">
        <v>2338</v>
      </c>
      <c r="H152" s="82" t="s">
        <v>2884</v>
      </c>
      <c r="I152" s="82" t="s">
        <v>4294</v>
      </c>
      <c r="J152" s="82" t="s">
        <v>413</v>
      </c>
      <c r="K152" s="82" t="s">
        <v>0</v>
      </c>
      <c r="L152" s="83" t="s">
        <v>1757</v>
      </c>
      <c r="M152" s="98" t="s">
        <v>1765</v>
      </c>
      <c r="N152" s="120">
        <v>46266</v>
      </c>
      <c r="O152" s="357">
        <f t="shared" ca="1" si="9"/>
        <v>672</v>
      </c>
      <c r="P152" s="121" t="str">
        <f t="shared" ca="1" si="7"/>
        <v>Berlaku</v>
      </c>
      <c r="Q152" s="88"/>
      <c r="R152" s="88"/>
      <c r="S152" s="88"/>
      <c r="T152" s="88"/>
      <c r="U152" s="88"/>
      <c r="V152" s="88"/>
      <c r="W152" s="88"/>
      <c r="X152" s="88"/>
      <c r="Y152" s="88"/>
      <c r="Z152" s="88"/>
      <c r="AA152" s="88"/>
      <c r="AB152" s="88"/>
      <c r="AC152" s="88"/>
      <c r="AD152" s="88"/>
      <c r="AE152" s="88"/>
    </row>
    <row r="153" spans="1:35" s="89" customFormat="1" ht="60">
      <c r="A153" s="82">
        <f t="shared" si="8"/>
        <v>152</v>
      </c>
      <c r="B153" s="83" t="s">
        <v>3026</v>
      </c>
      <c r="C153" s="83" t="s">
        <v>187</v>
      </c>
      <c r="D153" s="84" t="s">
        <v>2724</v>
      </c>
      <c r="E153" s="82" t="s">
        <v>1604</v>
      </c>
      <c r="F153" s="82" t="s">
        <v>2861</v>
      </c>
      <c r="G153" s="82" t="s">
        <v>2339</v>
      </c>
      <c r="H153" s="82" t="s">
        <v>2884</v>
      </c>
      <c r="I153" s="82" t="s">
        <v>4296</v>
      </c>
      <c r="J153" s="82" t="s">
        <v>412</v>
      </c>
      <c r="K153" s="82" t="s">
        <v>2626</v>
      </c>
      <c r="L153" s="93" t="s">
        <v>3027</v>
      </c>
      <c r="M153" s="86" t="s">
        <v>1766</v>
      </c>
      <c r="N153" s="120">
        <v>46266</v>
      </c>
      <c r="O153" s="357">
        <f t="shared" ca="1" si="9"/>
        <v>672</v>
      </c>
      <c r="P153" s="121" t="str">
        <f t="shared" ca="1" si="7"/>
        <v>Berlaku</v>
      </c>
      <c r="Q153" s="88"/>
      <c r="R153" s="88"/>
      <c r="S153" s="88"/>
      <c r="T153" s="88"/>
      <c r="U153" s="88"/>
      <c r="V153" s="88"/>
      <c r="W153" s="88"/>
      <c r="X153" s="88"/>
      <c r="Y153" s="88"/>
      <c r="Z153" s="88"/>
      <c r="AA153" s="88"/>
      <c r="AB153" s="88"/>
      <c r="AC153" s="88"/>
      <c r="AD153" s="88"/>
      <c r="AE153" s="88"/>
    </row>
    <row r="154" spans="1:35" s="89" customFormat="1" ht="225" hidden="1">
      <c r="A154" s="82">
        <f t="shared" si="8"/>
        <v>153</v>
      </c>
      <c r="B154" s="83" t="s">
        <v>1749</v>
      </c>
      <c r="C154" s="84" t="s">
        <v>3693</v>
      </c>
      <c r="D154" s="98" t="s">
        <v>3694</v>
      </c>
      <c r="E154" s="82" t="s">
        <v>1605</v>
      </c>
      <c r="F154" s="82" t="s">
        <v>2861</v>
      </c>
      <c r="G154" s="104" t="s">
        <v>2340</v>
      </c>
      <c r="H154" s="104" t="s">
        <v>2884</v>
      </c>
      <c r="I154" s="82" t="s">
        <v>4294</v>
      </c>
      <c r="J154" s="82" t="s">
        <v>413</v>
      </c>
      <c r="K154" s="82" t="s">
        <v>0</v>
      </c>
      <c r="L154" s="83" t="s">
        <v>1758</v>
      </c>
      <c r="M154" s="86" t="s">
        <v>1767</v>
      </c>
      <c r="N154" s="120">
        <v>46266</v>
      </c>
      <c r="O154" s="357">
        <f t="shared" ca="1" si="9"/>
        <v>672</v>
      </c>
      <c r="P154" s="121" t="str">
        <f t="shared" ca="1" si="7"/>
        <v>Berlaku</v>
      </c>
      <c r="Q154" s="88"/>
      <c r="R154" s="88"/>
      <c r="S154" s="88"/>
      <c r="T154" s="88"/>
      <c r="U154" s="88"/>
      <c r="V154" s="88"/>
      <c r="W154" s="88"/>
      <c r="X154" s="88"/>
      <c r="Y154" s="88"/>
      <c r="Z154" s="88"/>
      <c r="AA154" s="88"/>
      <c r="AB154" s="88"/>
      <c r="AC154" s="88"/>
      <c r="AD154" s="88"/>
      <c r="AE154" s="88"/>
    </row>
    <row r="155" spans="1:35" s="89" customFormat="1" ht="225" hidden="1">
      <c r="A155" s="82">
        <f t="shared" si="8"/>
        <v>154</v>
      </c>
      <c r="B155" s="98" t="s">
        <v>1750</v>
      </c>
      <c r="C155" s="84" t="s">
        <v>3693</v>
      </c>
      <c r="D155" s="98" t="s">
        <v>3694</v>
      </c>
      <c r="E155" s="82" t="s">
        <v>1605</v>
      </c>
      <c r="F155" s="82" t="s">
        <v>2861</v>
      </c>
      <c r="G155" s="104" t="s">
        <v>2341</v>
      </c>
      <c r="H155" s="104" t="s">
        <v>2884</v>
      </c>
      <c r="I155" s="82" t="s">
        <v>4294</v>
      </c>
      <c r="J155" s="82" t="s">
        <v>413</v>
      </c>
      <c r="K155" s="82" t="s">
        <v>0</v>
      </c>
      <c r="L155" s="107" t="s">
        <v>1759</v>
      </c>
      <c r="M155" s="86" t="s">
        <v>1768</v>
      </c>
      <c r="N155" s="120">
        <v>46266</v>
      </c>
      <c r="O155" s="357">
        <f t="shared" ca="1" si="9"/>
        <v>672</v>
      </c>
      <c r="P155" s="121" t="str">
        <f t="shared" ca="1" si="7"/>
        <v>Berlaku</v>
      </c>
      <c r="Q155" s="88"/>
      <c r="R155" s="88"/>
      <c r="S155" s="88"/>
      <c r="T155" s="88"/>
      <c r="U155" s="88"/>
      <c r="V155" s="88"/>
      <c r="W155" s="88"/>
      <c r="X155" s="88"/>
      <c r="Y155" s="88"/>
      <c r="Z155" s="88"/>
      <c r="AA155" s="88"/>
      <c r="AB155" s="88"/>
      <c r="AC155" s="88"/>
      <c r="AD155" s="88"/>
      <c r="AE155" s="88"/>
    </row>
    <row r="156" spans="1:35" s="89" customFormat="1" ht="60" hidden="1">
      <c r="A156" s="82">
        <f t="shared" si="8"/>
        <v>155</v>
      </c>
      <c r="B156" s="95" t="s">
        <v>1751</v>
      </c>
      <c r="C156" s="84" t="s">
        <v>189</v>
      </c>
      <c r="D156" s="95" t="s">
        <v>759</v>
      </c>
      <c r="E156" s="104" t="s">
        <v>2696</v>
      </c>
      <c r="F156" s="104" t="s">
        <v>2876</v>
      </c>
      <c r="G156" s="82" t="s">
        <v>2342</v>
      </c>
      <c r="H156" s="82" t="s">
        <v>2926</v>
      </c>
      <c r="I156" s="82" t="s">
        <v>4294</v>
      </c>
      <c r="J156" s="82" t="s">
        <v>413</v>
      </c>
      <c r="K156" s="82" t="s">
        <v>0</v>
      </c>
      <c r="L156" s="84" t="s">
        <v>1509</v>
      </c>
      <c r="M156" s="98" t="s">
        <v>1765</v>
      </c>
      <c r="N156" s="120">
        <v>46266</v>
      </c>
      <c r="O156" s="357">
        <f t="shared" ca="1" si="9"/>
        <v>672</v>
      </c>
      <c r="P156" s="121" t="str">
        <f t="shared" ca="1" si="7"/>
        <v>Berlaku</v>
      </c>
      <c r="Q156" s="88"/>
      <c r="R156" s="88"/>
      <c r="S156" s="88"/>
      <c r="T156" s="88"/>
      <c r="U156" s="88"/>
      <c r="V156" s="88"/>
      <c r="W156" s="88"/>
      <c r="X156" s="88"/>
      <c r="Y156" s="88"/>
      <c r="Z156" s="88"/>
      <c r="AA156" s="88"/>
      <c r="AB156" s="88"/>
      <c r="AC156" s="88"/>
      <c r="AD156" s="88"/>
      <c r="AE156" s="88"/>
    </row>
    <row r="157" spans="1:35" s="89" customFormat="1" ht="236.4" hidden="1" customHeight="1">
      <c r="A157" s="82">
        <f t="shared" si="8"/>
        <v>156</v>
      </c>
      <c r="B157" s="95" t="s">
        <v>1752</v>
      </c>
      <c r="C157" s="84" t="s">
        <v>189</v>
      </c>
      <c r="D157" s="95" t="s">
        <v>759</v>
      </c>
      <c r="E157" s="104" t="s">
        <v>2696</v>
      </c>
      <c r="F157" s="104" t="s">
        <v>2876</v>
      </c>
      <c r="G157" s="104" t="s">
        <v>2343</v>
      </c>
      <c r="H157" s="104" t="s">
        <v>2926</v>
      </c>
      <c r="I157" s="82" t="s">
        <v>4294</v>
      </c>
      <c r="J157" s="82" t="s">
        <v>413</v>
      </c>
      <c r="K157" s="82" t="s">
        <v>0</v>
      </c>
      <c r="L157" s="84" t="s">
        <v>1760</v>
      </c>
      <c r="M157" s="98" t="s">
        <v>1764</v>
      </c>
      <c r="N157" s="120">
        <v>46266</v>
      </c>
      <c r="O157" s="357">
        <f t="shared" ca="1" si="9"/>
        <v>672</v>
      </c>
      <c r="P157" s="121" t="str">
        <f t="shared" ca="1" si="7"/>
        <v>Berlaku</v>
      </c>
      <c r="Q157" s="88"/>
      <c r="R157" s="88"/>
      <c r="S157" s="88"/>
      <c r="T157" s="88"/>
      <c r="U157" s="88"/>
      <c r="V157" s="88"/>
      <c r="W157" s="88"/>
      <c r="X157" s="88"/>
      <c r="Y157" s="88"/>
      <c r="Z157" s="88"/>
      <c r="AA157" s="88"/>
      <c r="AB157" s="88"/>
      <c r="AC157" s="88"/>
      <c r="AD157" s="88"/>
      <c r="AE157" s="88"/>
    </row>
    <row r="158" spans="1:35" s="89" customFormat="1" ht="236.4" hidden="1" customHeight="1">
      <c r="A158" s="82">
        <f t="shared" si="8"/>
        <v>157</v>
      </c>
      <c r="B158" s="95" t="s">
        <v>1753</v>
      </c>
      <c r="C158" s="84" t="s">
        <v>189</v>
      </c>
      <c r="D158" s="95" t="s">
        <v>759</v>
      </c>
      <c r="E158" s="104" t="s">
        <v>2696</v>
      </c>
      <c r="F158" s="104" t="s">
        <v>2876</v>
      </c>
      <c r="G158" s="104" t="s">
        <v>2344</v>
      </c>
      <c r="H158" s="104" t="s">
        <v>2926</v>
      </c>
      <c r="I158" s="82" t="s">
        <v>4294</v>
      </c>
      <c r="J158" s="82" t="s">
        <v>413</v>
      </c>
      <c r="K158" s="82" t="s">
        <v>0</v>
      </c>
      <c r="L158" s="98" t="s">
        <v>1761</v>
      </c>
      <c r="M158" s="98" t="s">
        <v>1765</v>
      </c>
      <c r="N158" s="120">
        <v>46266</v>
      </c>
      <c r="O158" s="357">
        <f t="shared" ca="1" si="9"/>
        <v>672</v>
      </c>
      <c r="P158" s="121" t="str">
        <f t="shared" ca="1" si="7"/>
        <v>Berlaku</v>
      </c>
      <c r="Q158" s="88"/>
      <c r="R158" s="88"/>
      <c r="S158" s="88"/>
      <c r="T158" s="88"/>
      <c r="U158" s="88"/>
      <c r="V158" s="88"/>
      <c r="W158" s="88"/>
      <c r="X158" s="88"/>
      <c r="Y158" s="88"/>
      <c r="Z158" s="88"/>
      <c r="AA158" s="88"/>
      <c r="AB158" s="88"/>
      <c r="AC158" s="88"/>
      <c r="AD158" s="88"/>
      <c r="AE158" s="88"/>
    </row>
    <row r="159" spans="1:35" s="89" customFormat="1" ht="60" hidden="1">
      <c r="A159" s="82">
        <f t="shared" si="8"/>
        <v>158</v>
      </c>
      <c r="B159" s="95" t="s">
        <v>1754</v>
      </c>
      <c r="C159" s="84" t="s">
        <v>189</v>
      </c>
      <c r="D159" s="95" t="s">
        <v>759</v>
      </c>
      <c r="E159" s="104" t="s">
        <v>2696</v>
      </c>
      <c r="F159" s="104" t="s">
        <v>2876</v>
      </c>
      <c r="G159" s="104" t="s">
        <v>2345</v>
      </c>
      <c r="H159" s="104" t="s">
        <v>2926</v>
      </c>
      <c r="I159" s="82" t="s">
        <v>4294</v>
      </c>
      <c r="J159" s="82" t="s">
        <v>413</v>
      </c>
      <c r="K159" s="82" t="s">
        <v>0</v>
      </c>
      <c r="L159" s="98" t="s">
        <v>1762</v>
      </c>
      <c r="M159" s="98" t="s">
        <v>1764</v>
      </c>
      <c r="N159" s="120">
        <v>46266</v>
      </c>
      <c r="O159" s="357">
        <f t="shared" ca="1" si="9"/>
        <v>672</v>
      </c>
      <c r="P159" s="121" t="str">
        <f t="shared" ca="1" si="7"/>
        <v>Berlaku</v>
      </c>
      <c r="Q159" s="88"/>
      <c r="R159" s="88"/>
      <c r="S159" s="88"/>
      <c r="T159" s="88"/>
      <c r="U159" s="88"/>
      <c r="V159" s="88"/>
      <c r="W159" s="88"/>
      <c r="X159" s="88"/>
      <c r="Y159" s="88"/>
      <c r="Z159" s="88"/>
      <c r="AA159" s="88"/>
      <c r="AB159" s="88"/>
      <c r="AC159" s="88"/>
      <c r="AD159" s="88"/>
      <c r="AE159" s="88"/>
    </row>
    <row r="160" spans="1:35" s="89" customFormat="1" ht="150" hidden="1">
      <c r="A160" s="82">
        <f t="shared" si="8"/>
        <v>159</v>
      </c>
      <c r="B160" s="95" t="s">
        <v>1755</v>
      </c>
      <c r="C160" s="84" t="s">
        <v>1141</v>
      </c>
      <c r="D160" s="98" t="s">
        <v>2773</v>
      </c>
      <c r="E160" s="82" t="s">
        <v>2699</v>
      </c>
      <c r="F160" s="82" t="s">
        <v>2861</v>
      </c>
      <c r="G160" s="104" t="s">
        <v>2346</v>
      </c>
      <c r="H160" s="104" t="s">
        <v>2884</v>
      </c>
      <c r="I160" s="82" t="s">
        <v>4294</v>
      </c>
      <c r="J160" s="82" t="s">
        <v>413</v>
      </c>
      <c r="K160" s="82" t="s">
        <v>3</v>
      </c>
      <c r="L160" s="98" t="s">
        <v>1763</v>
      </c>
      <c r="M160" s="98" t="s">
        <v>1769</v>
      </c>
      <c r="N160" s="120">
        <v>46266</v>
      </c>
      <c r="O160" s="357">
        <f t="shared" ca="1" si="9"/>
        <v>672</v>
      </c>
      <c r="P160" s="121" t="str">
        <f t="shared" ca="1" si="7"/>
        <v>Berlaku</v>
      </c>
      <c r="Q160" s="88"/>
      <c r="R160" s="88"/>
      <c r="S160" s="88"/>
      <c r="T160" s="88"/>
      <c r="U160" s="88"/>
      <c r="V160" s="88"/>
      <c r="W160" s="88"/>
      <c r="X160" s="88"/>
      <c r="Y160" s="88"/>
      <c r="Z160" s="88"/>
      <c r="AA160" s="88"/>
      <c r="AB160" s="88"/>
      <c r="AC160" s="88"/>
      <c r="AD160" s="88"/>
      <c r="AE160" s="88"/>
    </row>
    <row r="161" spans="1:31" s="89" customFormat="1" ht="45" hidden="1">
      <c r="A161" s="82">
        <f t="shared" si="8"/>
        <v>160</v>
      </c>
      <c r="B161" s="83" t="s">
        <v>142</v>
      </c>
      <c r="C161" s="83" t="s">
        <v>1309</v>
      </c>
      <c r="D161" s="95" t="s">
        <v>2686</v>
      </c>
      <c r="E161" s="104" t="s">
        <v>2696</v>
      </c>
      <c r="F161" s="104" t="s">
        <v>2860</v>
      </c>
      <c r="G161" s="92" t="s">
        <v>2347</v>
      </c>
      <c r="H161" s="92" t="s">
        <v>2926</v>
      </c>
      <c r="I161" s="82" t="s">
        <v>4294</v>
      </c>
      <c r="J161" s="82" t="s">
        <v>413</v>
      </c>
      <c r="K161" s="82" t="s">
        <v>3</v>
      </c>
      <c r="L161" s="84" t="s">
        <v>1775</v>
      </c>
      <c r="M161" s="98" t="s">
        <v>586</v>
      </c>
      <c r="N161" s="120">
        <v>46294</v>
      </c>
      <c r="O161" s="357">
        <f t="shared" ca="1" si="9"/>
        <v>700</v>
      </c>
      <c r="P161" s="121" t="str">
        <f t="shared" ca="1" si="7"/>
        <v>Berlaku</v>
      </c>
      <c r="Q161" s="88"/>
      <c r="R161" s="88"/>
      <c r="S161" s="88"/>
      <c r="T161" s="88"/>
      <c r="U161" s="88"/>
      <c r="V161" s="88"/>
      <c r="W161" s="88"/>
      <c r="X161" s="88"/>
      <c r="Y161" s="88"/>
      <c r="Z161" s="88"/>
      <c r="AA161" s="88"/>
      <c r="AB161" s="88"/>
      <c r="AC161" s="88"/>
      <c r="AD161" s="88"/>
      <c r="AE161" s="88"/>
    </row>
    <row r="162" spans="1:31" s="89" customFormat="1" ht="105" hidden="1">
      <c r="A162" s="82">
        <f t="shared" si="8"/>
        <v>161</v>
      </c>
      <c r="B162" s="83" t="s">
        <v>100</v>
      </c>
      <c r="C162" s="83" t="s">
        <v>248</v>
      </c>
      <c r="D162" s="95" t="s">
        <v>3696</v>
      </c>
      <c r="E162" s="104" t="s">
        <v>1608</v>
      </c>
      <c r="F162" s="104" t="s">
        <v>2860</v>
      </c>
      <c r="G162" s="82" t="s">
        <v>2348</v>
      </c>
      <c r="H162" s="82" t="s">
        <v>2926</v>
      </c>
      <c r="I162" s="82" t="s">
        <v>4294</v>
      </c>
      <c r="J162" s="82" t="s">
        <v>412</v>
      </c>
      <c r="K162" s="82" t="s">
        <v>3</v>
      </c>
      <c r="L162" s="107" t="s">
        <v>1776</v>
      </c>
      <c r="M162" s="86" t="s">
        <v>1777</v>
      </c>
      <c r="N162" s="120">
        <v>46294</v>
      </c>
      <c r="O162" s="357">
        <f t="shared" ca="1" si="9"/>
        <v>700</v>
      </c>
      <c r="P162" s="121" t="str">
        <f t="shared" ca="1" si="7"/>
        <v>Berlaku</v>
      </c>
      <c r="Q162" s="88"/>
      <c r="R162" s="88"/>
      <c r="S162" s="88"/>
      <c r="T162" s="88"/>
      <c r="U162" s="88"/>
      <c r="V162" s="88"/>
      <c r="W162" s="88"/>
      <c r="X162" s="88"/>
      <c r="Y162" s="88"/>
      <c r="Z162" s="88"/>
      <c r="AA162" s="88"/>
      <c r="AB162" s="88"/>
      <c r="AC162" s="88"/>
      <c r="AD162" s="88"/>
      <c r="AE162" s="88"/>
    </row>
    <row r="163" spans="1:31" s="89" customFormat="1" ht="160.5" hidden="1" customHeight="1">
      <c r="A163" s="82">
        <f t="shared" si="8"/>
        <v>162</v>
      </c>
      <c r="B163" s="95" t="s">
        <v>1779</v>
      </c>
      <c r="C163" s="84" t="s">
        <v>189</v>
      </c>
      <c r="D163" s="95" t="s">
        <v>759</v>
      </c>
      <c r="E163" s="104" t="s">
        <v>2696</v>
      </c>
      <c r="F163" s="104" t="s">
        <v>2876</v>
      </c>
      <c r="G163" s="104" t="s">
        <v>2349</v>
      </c>
      <c r="H163" s="104" t="s">
        <v>2926</v>
      </c>
      <c r="I163" s="82" t="s">
        <v>4294</v>
      </c>
      <c r="J163" s="82" t="s">
        <v>413</v>
      </c>
      <c r="K163" s="82" t="s">
        <v>0</v>
      </c>
      <c r="L163" s="98" t="s">
        <v>1816</v>
      </c>
      <c r="M163" s="98" t="s">
        <v>1781</v>
      </c>
      <c r="N163" s="120">
        <v>46294</v>
      </c>
      <c r="O163" s="357">
        <f t="shared" ca="1" si="9"/>
        <v>700</v>
      </c>
      <c r="P163" s="121" t="str">
        <f t="shared" ca="1" si="7"/>
        <v>Berlaku</v>
      </c>
      <c r="Q163" s="88"/>
      <c r="R163" s="88"/>
      <c r="S163" s="88"/>
      <c r="T163" s="88"/>
      <c r="U163" s="88"/>
      <c r="V163" s="88"/>
      <c r="W163" s="88"/>
      <c r="X163" s="88"/>
      <c r="Y163" s="88"/>
      <c r="Z163" s="88"/>
      <c r="AA163" s="88"/>
      <c r="AB163" s="88"/>
      <c r="AC163" s="88"/>
      <c r="AD163" s="88"/>
      <c r="AE163" s="88"/>
    </row>
    <row r="164" spans="1:31" s="88" customFormat="1" ht="60" hidden="1" customHeight="1">
      <c r="A164" s="82">
        <f t="shared" si="8"/>
        <v>163</v>
      </c>
      <c r="B164" s="95" t="s">
        <v>1780</v>
      </c>
      <c r="C164" s="84" t="s">
        <v>189</v>
      </c>
      <c r="D164" s="95" t="s">
        <v>759</v>
      </c>
      <c r="E164" s="104" t="s">
        <v>2696</v>
      </c>
      <c r="F164" s="104" t="s">
        <v>2876</v>
      </c>
      <c r="G164" s="104" t="s">
        <v>2350</v>
      </c>
      <c r="H164" s="104" t="s">
        <v>2926</v>
      </c>
      <c r="I164" s="82" t="s">
        <v>4294</v>
      </c>
      <c r="J164" s="82" t="s">
        <v>413</v>
      </c>
      <c r="K164" s="82" t="s">
        <v>0</v>
      </c>
      <c r="L164" s="98" t="s">
        <v>1809</v>
      </c>
      <c r="M164" s="98" t="s">
        <v>1782</v>
      </c>
      <c r="N164" s="120">
        <v>46294</v>
      </c>
      <c r="O164" s="357">
        <f t="shared" ca="1" si="9"/>
        <v>700</v>
      </c>
      <c r="P164" s="121" t="str">
        <f t="shared" ca="1" si="7"/>
        <v>Berlaku</v>
      </c>
    </row>
    <row r="165" spans="1:31" s="88" customFormat="1" ht="119.25" hidden="1" customHeight="1">
      <c r="A165" s="82">
        <f t="shared" si="8"/>
        <v>164</v>
      </c>
      <c r="B165" s="98" t="s">
        <v>4272</v>
      </c>
      <c r="C165" s="84" t="s">
        <v>4268</v>
      </c>
      <c r="D165" s="95" t="s">
        <v>4273</v>
      </c>
      <c r="E165" s="104" t="s">
        <v>2696</v>
      </c>
      <c r="F165" s="104" t="s">
        <v>2876</v>
      </c>
      <c r="G165" s="104" t="s">
        <v>2351</v>
      </c>
      <c r="H165" s="104" t="s">
        <v>2926</v>
      </c>
      <c r="I165" s="82" t="s">
        <v>4294</v>
      </c>
      <c r="J165" s="82" t="s">
        <v>413</v>
      </c>
      <c r="K165" s="82" t="s">
        <v>0</v>
      </c>
      <c r="L165" s="98" t="s">
        <v>1810</v>
      </c>
      <c r="M165" s="98" t="s">
        <v>1783</v>
      </c>
      <c r="N165" s="120">
        <v>46294</v>
      </c>
      <c r="O165" s="357">
        <f t="shared" ca="1" si="9"/>
        <v>700</v>
      </c>
      <c r="P165" s="121" t="str">
        <f t="shared" ref="P165:P228" ca="1" si="10">IF(O165&gt;0,"Berlaku","Kadaluarsa")</f>
        <v>Berlaku</v>
      </c>
    </row>
    <row r="166" spans="1:31" s="88" customFormat="1" ht="180" hidden="1">
      <c r="A166" s="82">
        <f t="shared" si="8"/>
        <v>165</v>
      </c>
      <c r="B166" s="95" t="s">
        <v>1784</v>
      </c>
      <c r="C166" s="98" t="s">
        <v>514</v>
      </c>
      <c r="D166" s="95" t="s">
        <v>3133</v>
      </c>
      <c r="E166" s="104" t="s">
        <v>2699</v>
      </c>
      <c r="F166" s="104" t="s">
        <v>2878</v>
      </c>
      <c r="G166" s="104" t="s">
        <v>2352</v>
      </c>
      <c r="H166" s="104" t="s">
        <v>2926</v>
      </c>
      <c r="I166" s="82" t="s">
        <v>4294</v>
      </c>
      <c r="J166" s="82" t="s">
        <v>413</v>
      </c>
      <c r="K166" s="82" t="s">
        <v>0</v>
      </c>
      <c r="L166" s="98" t="s">
        <v>1786</v>
      </c>
      <c r="M166" s="98" t="s">
        <v>1788</v>
      </c>
      <c r="N166" s="120">
        <v>46294</v>
      </c>
      <c r="O166" s="357">
        <f t="shared" ca="1" si="9"/>
        <v>700</v>
      </c>
      <c r="P166" s="121" t="str">
        <f t="shared" ca="1" si="10"/>
        <v>Berlaku</v>
      </c>
    </row>
    <row r="167" spans="1:31" s="88" customFormat="1" ht="180" hidden="1">
      <c r="A167" s="82">
        <f t="shared" si="8"/>
        <v>166</v>
      </c>
      <c r="B167" s="95" t="s">
        <v>1785</v>
      </c>
      <c r="C167" s="98" t="s">
        <v>514</v>
      </c>
      <c r="D167" s="95" t="s">
        <v>3133</v>
      </c>
      <c r="E167" s="104" t="s">
        <v>2699</v>
      </c>
      <c r="F167" s="104" t="s">
        <v>2878</v>
      </c>
      <c r="G167" s="104" t="s">
        <v>2353</v>
      </c>
      <c r="H167" s="104" t="s">
        <v>2926</v>
      </c>
      <c r="I167" s="82" t="s">
        <v>4294</v>
      </c>
      <c r="J167" s="82" t="s">
        <v>413</v>
      </c>
      <c r="K167" s="82" t="s">
        <v>0</v>
      </c>
      <c r="L167" s="98" t="s">
        <v>1787</v>
      </c>
      <c r="M167" s="98" t="s">
        <v>1764</v>
      </c>
      <c r="N167" s="120">
        <v>46294</v>
      </c>
      <c r="O167" s="357">
        <f t="shared" ca="1" si="9"/>
        <v>700</v>
      </c>
      <c r="P167" s="121" t="str">
        <f t="shared" ca="1" si="10"/>
        <v>Berlaku</v>
      </c>
    </row>
    <row r="168" spans="1:31" s="88" customFormat="1" ht="176.25" hidden="1" customHeight="1">
      <c r="A168" s="82">
        <f t="shared" si="8"/>
        <v>167</v>
      </c>
      <c r="B168" s="95" t="s">
        <v>1789</v>
      </c>
      <c r="C168" s="83" t="s">
        <v>187</v>
      </c>
      <c r="D168" s="95" t="s">
        <v>2748</v>
      </c>
      <c r="E168" s="82" t="s">
        <v>1604</v>
      </c>
      <c r="F168" s="82" t="s">
        <v>2861</v>
      </c>
      <c r="G168" s="104" t="s">
        <v>2354</v>
      </c>
      <c r="H168" s="104" t="s">
        <v>2884</v>
      </c>
      <c r="I168" s="82" t="s">
        <v>4294</v>
      </c>
      <c r="J168" s="82" t="s">
        <v>413</v>
      </c>
      <c r="K168" s="82" t="s">
        <v>0</v>
      </c>
      <c r="L168" s="98" t="s">
        <v>1802</v>
      </c>
      <c r="M168" s="98" t="s">
        <v>1790</v>
      </c>
      <c r="N168" s="120">
        <v>46294</v>
      </c>
      <c r="O168" s="357">
        <f t="shared" ca="1" si="9"/>
        <v>700</v>
      </c>
      <c r="P168" s="121" t="str">
        <f t="shared" ca="1" si="10"/>
        <v>Berlaku</v>
      </c>
    </row>
    <row r="169" spans="1:31" s="88" customFormat="1" ht="227.1" hidden="1" customHeight="1">
      <c r="A169" s="82">
        <f t="shared" si="8"/>
        <v>168</v>
      </c>
      <c r="B169" s="95" t="s">
        <v>1791</v>
      </c>
      <c r="C169" s="83" t="s">
        <v>1677</v>
      </c>
      <c r="D169" s="95" t="s">
        <v>1778</v>
      </c>
      <c r="E169" s="104" t="s">
        <v>2696</v>
      </c>
      <c r="F169" s="104" t="s">
        <v>2860</v>
      </c>
      <c r="G169" s="104" t="s">
        <v>2355</v>
      </c>
      <c r="H169" s="104" t="s">
        <v>2926</v>
      </c>
      <c r="I169" s="82" t="s">
        <v>4294</v>
      </c>
      <c r="J169" s="82" t="s">
        <v>413</v>
      </c>
      <c r="K169" s="82" t="s">
        <v>0</v>
      </c>
      <c r="L169" s="98" t="s">
        <v>1793</v>
      </c>
      <c r="M169" s="86" t="s">
        <v>1801</v>
      </c>
      <c r="N169" s="120">
        <v>46294</v>
      </c>
      <c r="O169" s="357">
        <f t="shared" ca="1" si="9"/>
        <v>700</v>
      </c>
      <c r="P169" s="121" t="str">
        <f t="shared" ca="1" si="10"/>
        <v>Berlaku</v>
      </c>
    </row>
    <row r="170" spans="1:31" s="88" customFormat="1" ht="226.35" hidden="1" customHeight="1">
      <c r="A170" s="82">
        <f t="shared" si="8"/>
        <v>169</v>
      </c>
      <c r="B170" s="95" t="s">
        <v>1792</v>
      </c>
      <c r="C170" s="83" t="s">
        <v>1677</v>
      </c>
      <c r="D170" s="95" t="s">
        <v>1778</v>
      </c>
      <c r="E170" s="104" t="s">
        <v>2696</v>
      </c>
      <c r="F170" s="104" t="s">
        <v>2860</v>
      </c>
      <c r="G170" s="104" t="s">
        <v>2356</v>
      </c>
      <c r="H170" s="104" t="s">
        <v>2926</v>
      </c>
      <c r="I170" s="82" t="s">
        <v>4294</v>
      </c>
      <c r="J170" s="82" t="s">
        <v>413</v>
      </c>
      <c r="K170" s="82" t="s">
        <v>0</v>
      </c>
      <c r="L170" s="98" t="s">
        <v>1794</v>
      </c>
      <c r="M170" s="86" t="s">
        <v>1800</v>
      </c>
      <c r="N170" s="120">
        <v>46294</v>
      </c>
      <c r="O170" s="357">
        <f t="shared" ca="1" si="9"/>
        <v>700</v>
      </c>
      <c r="P170" s="121" t="str">
        <f t="shared" ca="1" si="10"/>
        <v>Berlaku</v>
      </c>
    </row>
    <row r="171" spans="1:31" s="88" customFormat="1" ht="83.85" hidden="1" customHeight="1">
      <c r="A171" s="82">
        <f t="shared" si="8"/>
        <v>170</v>
      </c>
      <c r="B171" s="95" t="s">
        <v>1795</v>
      </c>
      <c r="C171" s="98" t="s">
        <v>1796</v>
      </c>
      <c r="D171" s="95" t="s">
        <v>1799</v>
      </c>
      <c r="E171" s="104" t="s">
        <v>2697</v>
      </c>
      <c r="F171" s="104" t="s">
        <v>2860</v>
      </c>
      <c r="G171" s="104" t="s">
        <v>2357</v>
      </c>
      <c r="H171" s="104" t="s">
        <v>2926</v>
      </c>
      <c r="I171" s="82" t="s">
        <v>4295</v>
      </c>
      <c r="J171" s="82" t="s">
        <v>412</v>
      </c>
      <c r="K171" s="104" t="s">
        <v>10</v>
      </c>
      <c r="L171" s="98" t="s">
        <v>1797</v>
      </c>
      <c r="M171" s="86" t="s">
        <v>1798</v>
      </c>
      <c r="N171" s="120">
        <v>46294</v>
      </c>
      <c r="O171" s="357">
        <f t="shared" ca="1" si="9"/>
        <v>700</v>
      </c>
      <c r="P171" s="121" t="str">
        <f t="shared" ca="1" si="10"/>
        <v>Berlaku</v>
      </c>
    </row>
    <row r="172" spans="1:31" s="88" customFormat="1" ht="180" hidden="1">
      <c r="A172" s="82">
        <f t="shared" si="8"/>
        <v>171</v>
      </c>
      <c r="B172" s="98" t="s">
        <v>1811</v>
      </c>
      <c r="C172" s="98" t="s">
        <v>514</v>
      </c>
      <c r="D172" s="95" t="s">
        <v>3133</v>
      </c>
      <c r="E172" s="104" t="s">
        <v>2699</v>
      </c>
      <c r="F172" s="104" t="s">
        <v>2878</v>
      </c>
      <c r="G172" s="82" t="s">
        <v>2358</v>
      </c>
      <c r="H172" s="82" t="s">
        <v>2926</v>
      </c>
      <c r="I172" s="82" t="s">
        <v>4294</v>
      </c>
      <c r="J172" s="82" t="s">
        <v>413</v>
      </c>
      <c r="K172" s="82" t="s">
        <v>0</v>
      </c>
      <c r="L172" s="84" t="s">
        <v>1813</v>
      </c>
      <c r="M172" s="98" t="s">
        <v>1550</v>
      </c>
      <c r="N172" s="120">
        <v>46327</v>
      </c>
      <c r="O172" s="357">
        <f t="shared" ca="1" si="9"/>
        <v>733</v>
      </c>
      <c r="P172" s="121" t="str">
        <f t="shared" ca="1" si="10"/>
        <v>Berlaku</v>
      </c>
    </row>
    <row r="173" spans="1:31" s="88" customFormat="1" ht="60" hidden="1">
      <c r="A173" s="82">
        <f t="shared" si="8"/>
        <v>172</v>
      </c>
      <c r="B173" s="98" t="s">
        <v>1812</v>
      </c>
      <c r="C173" s="98" t="s">
        <v>146</v>
      </c>
      <c r="D173" s="84" t="s">
        <v>2721</v>
      </c>
      <c r="E173" s="82" t="s">
        <v>1605</v>
      </c>
      <c r="F173" s="82" t="s">
        <v>2861</v>
      </c>
      <c r="G173" s="82" t="s">
        <v>2359</v>
      </c>
      <c r="H173" s="82" t="s">
        <v>2884</v>
      </c>
      <c r="I173" s="82" t="s">
        <v>4294</v>
      </c>
      <c r="J173" s="82" t="s">
        <v>413</v>
      </c>
      <c r="K173" s="82" t="s">
        <v>0</v>
      </c>
      <c r="L173" s="107" t="s">
        <v>1814</v>
      </c>
      <c r="M173" s="86" t="s">
        <v>1815</v>
      </c>
      <c r="N173" s="120">
        <v>46327</v>
      </c>
      <c r="O173" s="357">
        <f t="shared" ca="1" si="9"/>
        <v>733</v>
      </c>
      <c r="P173" s="121" t="str">
        <f t="shared" ca="1" si="10"/>
        <v>Berlaku</v>
      </c>
    </row>
    <row r="174" spans="1:31" s="88" customFormat="1" ht="75" hidden="1">
      <c r="A174" s="82">
        <f t="shared" si="8"/>
        <v>173</v>
      </c>
      <c r="B174" s="83" t="s">
        <v>3028</v>
      </c>
      <c r="C174" s="83" t="s">
        <v>180</v>
      </c>
      <c r="D174" s="95" t="s">
        <v>877</v>
      </c>
      <c r="E174" s="104" t="s">
        <v>2696</v>
      </c>
      <c r="F174" s="104" t="s">
        <v>2876</v>
      </c>
      <c r="G174" s="92" t="s">
        <v>2360</v>
      </c>
      <c r="H174" s="92" t="s">
        <v>2926</v>
      </c>
      <c r="I174" s="82" t="s">
        <v>4294</v>
      </c>
      <c r="J174" s="82" t="s">
        <v>413</v>
      </c>
      <c r="K174" s="82" t="s">
        <v>0</v>
      </c>
      <c r="L174" s="83" t="s">
        <v>1854</v>
      </c>
      <c r="M174" s="86" t="s">
        <v>1392</v>
      </c>
      <c r="N174" s="120">
        <v>46358</v>
      </c>
      <c r="O174" s="357">
        <f t="shared" ca="1" si="9"/>
        <v>764</v>
      </c>
      <c r="P174" s="121" t="str">
        <f t="shared" ca="1" si="10"/>
        <v>Berlaku</v>
      </c>
    </row>
    <row r="175" spans="1:31" s="88" customFormat="1" ht="204.75" hidden="1" customHeight="1">
      <c r="A175" s="82">
        <f t="shared" si="8"/>
        <v>174</v>
      </c>
      <c r="B175" s="83" t="s">
        <v>1499</v>
      </c>
      <c r="C175" s="102" t="s">
        <v>247</v>
      </c>
      <c r="D175" s="95" t="s">
        <v>782</v>
      </c>
      <c r="E175" s="146" t="s">
        <v>1606</v>
      </c>
      <c r="F175" s="146" t="s">
        <v>2860</v>
      </c>
      <c r="G175" s="82" t="s">
        <v>2361</v>
      </c>
      <c r="H175" s="82" t="s">
        <v>2926</v>
      </c>
      <c r="I175" s="82" t="s">
        <v>4294</v>
      </c>
      <c r="J175" s="82" t="s">
        <v>412</v>
      </c>
      <c r="K175" s="100" t="s">
        <v>221</v>
      </c>
      <c r="L175" s="85" t="s">
        <v>1855</v>
      </c>
      <c r="M175" s="98" t="s">
        <v>1498</v>
      </c>
      <c r="N175" s="120">
        <v>46358</v>
      </c>
      <c r="O175" s="357">
        <f t="shared" ca="1" si="9"/>
        <v>764</v>
      </c>
      <c r="P175" s="121" t="str">
        <f t="shared" ca="1" si="10"/>
        <v>Berlaku</v>
      </c>
    </row>
    <row r="176" spans="1:31" s="88" customFormat="1" ht="45" hidden="1">
      <c r="A176" s="82">
        <f t="shared" si="8"/>
        <v>175</v>
      </c>
      <c r="B176" s="83" t="s">
        <v>97</v>
      </c>
      <c r="C176" s="83" t="s">
        <v>211</v>
      </c>
      <c r="D176" s="95" t="s">
        <v>1374</v>
      </c>
      <c r="E176" s="104" t="s">
        <v>1604</v>
      </c>
      <c r="F176" s="104" t="s">
        <v>2860</v>
      </c>
      <c r="G176" s="106" t="s">
        <v>2362</v>
      </c>
      <c r="H176" s="106" t="s">
        <v>2926</v>
      </c>
      <c r="I176" s="82" t="s">
        <v>4294</v>
      </c>
      <c r="J176" s="92" t="s">
        <v>412</v>
      </c>
      <c r="K176" s="82" t="s">
        <v>3</v>
      </c>
      <c r="L176" s="84" t="s">
        <v>1856</v>
      </c>
      <c r="M176" s="98" t="s">
        <v>728</v>
      </c>
      <c r="N176" s="120">
        <v>46358</v>
      </c>
      <c r="O176" s="357">
        <f t="shared" ca="1" si="9"/>
        <v>764</v>
      </c>
      <c r="P176" s="121" t="str">
        <f t="shared" ca="1" si="10"/>
        <v>Berlaku</v>
      </c>
    </row>
    <row r="177" spans="1:31" s="89" customFormat="1" ht="180" hidden="1">
      <c r="A177" s="82">
        <f t="shared" si="8"/>
        <v>176</v>
      </c>
      <c r="B177" s="95" t="s">
        <v>1817</v>
      </c>
      <c r="C177" s="98" t="s">
        <v>514</v>
      </c>
      <c r="D177" s="95" t="s">
        <v>3133</v>
      </c>
      <c r="E177" s="104" t="s">
        <v>2699</v>
      </c>
      <c r="F177" s="104" t="s">
        <v>2878</v>
      </c>
      <c r="G177" s="82" t="s">
        <v>2363</v>
      </c>
      <c r="H177" s="82" t="s">
        <v>2926</v>
      </c>
      <c r="I177" s="82" t="s">
        <v>4294</v>
      </c>
      <c r="J177" s="82" t="s">
        <v>413</v>
      </c>
      <c r="K177" s="82" t="s">
        <v>0</v>
      </c>
      <c r="L177" s="84" t="s">
        <v>1820</v>
      </c>
      <c r="M177" s="98" t="s">
        <v>1550</v>
      </c>
      <c r="N177" s="120">
        <v>46358</v>
      </c>
      <c r="O177" s="357">
        <f t="shared" ca="1" si="9"/>
        <v>764</v>
      </c>
      <c r="P177" s="121" t="str">
        <f t="shared" ca="1" si="10"/>
        <v>Berlaku</v>
      </c>
      <c r="Q177" s="88"/>
      <c r="R177" s="88"/>
      <c r="S177" s="88"/>
      <c r="T177" s="88"/>
      <c r="U177" s="88"/>
      <c r="V177" s="88"/>
      <c r="W177" s="88"/>
      <c r="X177" s="88"/>
      <c r="Y177" s="88"/>
      <c r="Z177" s="88"/>
      <c r="AA177" s="88"/>
      <c r="AB177" s="88"/>
      <c r="AC177" s="88"/>
      <c r="AD177" s="88"/>
      <c r="AE177" s="88"/>
    </row>
    <row r="178" spans="1:31" s="89" customFormat="1" ht="60.6" hidden="1" customHeight="1">
      <c r="A178" s="82">
        <f t="shared" si="8"/>
        <v>177</v>
      </c>
      <c r="B178" s="95" t="s">
        <v>1818</v>
      </c>
      <c r="C178" s="98" t="s">
        <v>514</v>
      </c>
      <c r="D178" s="95" t="s">
        <v>3133</v>
      </c>
      <c r="E178" s="104" t="s">
        <v>2699</v>
      </c>
      <c r="F178" s="104" t="s">
        <v>2878</v>
      </c>
      <c r="G178" s="82" t="s">
        <v>2364</v>
      </c>
      <c r="H178" s="82" t="s">
        <v>2926</v>
      </c>
      <c r="I178" s="82" t="s">
        <v>4294</v>
      </c>
      <c r="J178" s="82" t="s">
        <v>413</v>
      </c>
      <c r="K178" s="82" t="s">
        <v>0</v>
      </c>
      <c r="L178" s="84" t="s">
        <v>1821</v>
      </c>
      <c r="M178" s="98" t="s">
        <v>1550</v>
      </c>
      <c r="N178" s="120">
        <v>46358</v>
      </c>
      <c r="O178" s="357">
        <f t="shared" ca="1" si="9"/>
        <v>764</v>
      </c>
      <c r="P178" s="121" t="str">
        <f t="shared" ca="1" si="10"/>
        <v>Berlaku</v>
      </c>
      <c r="Q178" s="88"/>
      <c r="R178" s="88"/>
      <c r="S178" s="88"/>
      <c r="T178" s="88"/>
      <c r="U178" s="88"/>
      <c r="V178" s="88"/>
      <c r="W178" s="88"/>
      <c r="X178" s="88"/>
      <c r="Y178" s="88"/>
      <c r="Z178" s="88"/>
      <c r="AA178" s="88"/>
      <c r="AB178" s="88"/>
      <c r="AC178" s="88"/>
      <c r="AD178" s="88"/>
      <c r="AE178" s="88"/>
    </row>
    <row r="179" spans="1:31" s="89" customFormat="1" ht="180" hidden="1">
      <c r="A179" s="82">
        <f t="shared" si="8"/>
        <v>178</v>
      </c>
      <c r="B179" s="95" t="s">
        <v>1819</v>
      </c>
      <c r="C179" s="98" t="s">
        <v>514</v>
      </c>
      <c r="D179" s="95" t="s">
        <v>2707</v>
      </c>
      <c r="E179" s="104" t="s">
        <v>2699</v>
      </c>
      <c r="F179" s="104" t="s">
        <v>2878</v>
      </c>
      <c r="G179" s="82" t="s">
        <v>2365</v>
      </c>
      <c r="H179" s="82" t="s">
        <v>2926</v>
      </c>
      <c r="I179" s="82" t="s">
        <v>4294</v>
      </c>
      <c r="J179" s="82" t="s">
        <v>413</v>
      </c>
      <c r="K179" s="82" t="s">
        <v>0</v>
      </c>
      <c r="L179" s="84" t="s">
        <v>1820</v>
      </c>
      <c r="M179" s="98" t="s">
        <v>1550</v>
      </c>
      <c r="N179" s="120">
        <v>46358</v>
      </c>
      <c r="O179" s="357">
        <f t="shared" ca="1" si="9"/>
        <v>764</v>
      </c>
      <c r="P179" s="121" t="str">
        <f t="shared" ca="1" si="10"/>
        <v>Berlaku</v>
      </c>
      <c r="Q179" s="88"/>
      <c r="R179" s="88"/>
      <c r="S179" s="88"/>
      <c r="T179" s="88"/>
      <c r="U179" s="88"/>
      <c r="V179" s="88"/>
      <c r="W179" s="88"/>
      <c r="X179" s="88"/>
      <c r="Y179" s="88"/>
      <c r="Z179" s="88"/>
      <c r="AA179" s="88"/>
      <c r="AB179" s="88"/>
      <c r="AC179" s="88"/>
      <c r="AD179" s="88"/>
      <c r="AE179" s="88"/>
    </row>
    <row r="180" spans="1:31" s="89" customFormat="1" ht="228.6" hidden="1" customHeight="1">
      <c r="A180" s="82">
        <f t="shared" si="8"/>
        <v>179</v>
      </c>
      <c r="B180" s="95" t="s">
        <v>1822</v>
      </c>
      <c r="C180" s="84" t="s">
        <v>3487</v>
      </c>
      <c r="D180" s="95" t="s">
        <v>4263</v>
      </c>
      <c r="E180" s="104" t="s">
        <v>2696</v>
      </c>
      <c r="F180" s="104" t="s">
        <v>2876</v>
      </c>
      <c r="G180" s="82" t="s">
        <v>2366</v>
      </c>
      <c r="H180" s="82" t="s">
        <v>2884</v>
      </c>
      <c r="I180" s="82" t="s">
        <v>4294</v>
      </c>
      <c r="J180" s="104" t="s">
        <v>412</v>
      </c>
      <c r="K180" s="82" t="s">
        <v>0</v>
      </c>
      <c r="L180" s="98" t="s">
        <v>3029</v>
      </c>
      <c r="M180" s="98" t="s">
        <v>1788</v>
      </c>
      <c r="N180" s="120">
        <v>46358</v>
      </c>
      <c r="O180" s="357">
        <f t="shared" ca="1" si="9"/>
        <v>764</v>
      </c>
      <c r="P180" s="121" t="str">
        <f t="shared" ca="1" si="10"/>
        <v>Berlaku</v>
      </c>
      <c r="Q180" s="88"/>
      <c r="R180" s="88"/>
      <c r="S180" s="88"/>
      <c r="T180" s="88"/>
      <c r="U180" s="88"/>
      <c r="V180" s="88"/>
      <c r="W180" s="88"/>
      <c r="X180" s="88"/>
      <c r="Y180" s="88"/>
      <c r="Z180" s="88"/>
      <c r="AA180" s="88"/>
      <c r="AB180" s="88"/>
      <c r="AC180" s="88"/>
      <c r="AD180" s="88"/>
      <c r="AE180" s="88"/>
    </row>
    <row r="181" spans="1:31" s="89" customFormat="1" ht="229.35" hidden="1" customHeight="1">
      <c r="A181" s="82">
        <f t="shared" si="8"/>
        <v>180</v>
      </c>
      <c r="B181" s="95" t="s">
        <v>1823</v>
      </c>
      <c r="C181" s="84" t="s">
        <v>3487</v>
      </c>
      <c r="D181" s="95" t="s">
        <v>4263</v>
      </c>
      <c r="E181" s="104" t="s">
        <v>2696</v>
      </c>
      <c r="F181" s="104" t="s">
        <v>2876</v>
      </c>
      <c r="G181" s="82" t="s">
        <v>2367</v>
      </c>
      <c r="H181" s="82" t="s">
        <v>2884</v>
      </c>
      <c r="I181" s="82" t="s">
        <v>4294</v>
      </c>
      <c r="J181" s="104" t="s">
        <v>412</v>
      </c>
      <c r="K181" s="82" t="s">
        <v>0</v>
      </c>
      <c r="L181" s="98" t="s">
        <v>3030</v>
      </c>
      <c r="M181" s="98" t="s">
        <v>1788</v>
      </c>
      <c r="N181" s="120">
        <v>46358</v>
      </c>
      <c r="O181" s="357">
        <f t="shared" ca="1" si="9"/>
        <v>764</v>
      </c>
      <c r="P181" s="121" t="str">
        <f t="shared" ca="1" si="10"/>
        <v>Berlaku</v>
      </c>
      <c r="Q181" s="88"/>
      <c r="R181" s="88"/>
      <c r="S181" s="88"/>
      <c r="T181" s="88"/>
      <c r="U181" s="88"/>
      <c r="V181" s="88"/>
      <c r="W181" s="88"/>
      <c r="X181" s="88"/>
      <c r="Y181" s="88"/>
      <c r="Z181" s="88"/>
      <c r="AA181" s="88"/>
      <c r="AB181" s="88"/>
      <c r="AC181" s="88"/>
      <c r="AD181" s="88"/>
      <c r="AE181" s="88"/>
    </row>
    <row r="182" spans="1:31" s="89" customFormat="1" ht="209.4" hidden="1" customHeight="1">
      <c r="A182" s="82">
        <f t="shared" si="8"/>
        <v>181</v>
      </c>
      <c r="B182" s="83" t="s">
        <v>1824</v>
      </c>
      <c r="C182" s="83" t="s">
        <v>144</v>
      </c>
      <c r="D182" s="84" t="s">
        <v>3140</v>
      </c>
      <c r="E182" s="82" t="s">
        <v>1604</v>
      </c>
      <c r="F182" s="104" t="s">
        <v>2876</v>
      </c>
      <c r="G182" s="82" t="s">
        <v>2368</v>
      </c>
      <c r="H182" s="82" t="s">
        <v>2884</v>
      </c>
      <c r="I182" s="82" t="s">
        <v>4294</v>
      </c>
      <c r="J182" s="104" t="s">
        <v>412</v>
      </c>
      <c r="K182" s="82" t="s">
        <v>0</v>
      </c>
      <c r="L182" s="98" t="s">
        <v>1852</v>
      </c>
      <c r="M182" s="98" t="s">
        <v>1830</v>
      </c>
      <c r="N182" s="120">
        <v>46358</v>
      </c>
      <c r="O182" s="357">
        <f t="shared" ca="1" si="9"/>
        <v>764</v>
      </c>
      <c r="P182" s="121" t="str">
        <f t="shared" ca="1" si="10"/>
        <v>Berlaku</v>
      </c>
      <c r="Q182" s="88"/>
      <c r="R182" s="88"/>
      <c r="S182" s="88"/>
      <c r="T182" s="88"/>
      <c r="U182" s="88"/>
      <c r="V182" s="88"/>
      <c r="W182" s="88"/>
      <c r="X182" s="88"/>
      <c r="Y182" s="88"/>
      <c r="Z182" s="88"/>
      <c r="AA182" s="88"/>
      <c r="AB182" s="88"/>
      <c r="AC182" s="88"/>
      <c r="AD182" s="88"/>
      <c r="AE182" s="88"/>
    </row>
    <row r="183" spans="1:31" s="89" customFormat="1" ht="72.599999999999994" hidden="1" customHeight="1">
      <c r="A183" s="82">
        <f t="shared" si="8"/>
        <v>182</v>
      </c>
      <c r="B183" s="95" t="s">
        <v>1825</v>
      </c>
      <c r="C183" s="83" t="s">
        <v>135</v>
      </c>
      <c r="D183" s="95" t="s">
        <v>1835</v>
      </c>
      <c r="E183" s="104" t="s">
        <v>2696</v>
      </c>
      <c r="F183" s="104" t="s">
        <v>2860</v>
      </c>
      <c r="G183" s="82" t="s">
        <v>2369</v>
      </c>
      <c r="H183" s="82" t="s">
        <v>2926</v>
      </c>
      <c r="I183" s="82" t="s">
        <v>4294</v>
      </c>
      <c r="J183" s="100" t="s">
        <v>414</v>
      </c>
      <c r="K183" s="82" t="s">
        <v>3</v>
      </c>
      <c r="L183" s="98" t="s">
        <v>1877</v>
      </c>
      <c r="M183" s="86" t="s">
        <v>1853</v>
      </c>
      <c r="N183" s="120">
        <v>46358</v>
      </c>
      <c r="O183" s="357">
        <f t="shared" ca="1" si="9"/>
        <v>764</v>
      </c>
      <c r="P183" s="121" t="str">
        <f t="shared" ca="1" si="10"/>
        <v>Berlaku</v>
      </c>
      <c r="Q183" s="88"/>
      <c r="R183" s="88"/>
      <c r="S183" s="88"/>
      <c r="T183" s="88"/>
      <c r="U183" s="88"/>
      <c r="V183" s="88"/>
      <c r="W183" s="88"/>
      <c r="X183" s="88"/>
      <c r="Y183" s="88"/>
      <c r="Z183" s="88"/>
      <c r="AA183" s="88"/>
      <c r="AB183" s="88"/>
      <c r="AC183" s="88"/>
      <c r="AD183" s="88"/>
      <c r="AE183" s="88"/>
    </row>
    <row r="184" spans="1:31" s="89" customFormat="1" ht="71.25" hidden="1" customHeight="1">
      <c r="A184" s="82">
        <f t="shared" si="8"/>
        <v>183</v>
      </c>
      <c r="B184" s="95" t="s">
        <v>1826</v>
      </c>
      <c r="C184" s="83" t="s">
        <v>236</v>
      </c>
      <c r="D184" s="84" t="s">
        <v>2766</v>
      </c>
      <c r="E184" s="82" t="s">
        <v>1604</v>
      </c>
      <c r="F184" s="82" t="s">
        <v>2861</v>
      </c>
      <c r="G184" s="82" t="s">
        <v>2370</v>
      </c>
      <c r="H184" s="82" t="s">
        <v>2884</v>
      </c>
      <c r="I184" s="82" t="s">
        <v>4294</v>
      </c>
      <c r="J184" s="82" t="s">
        <v>413</v>
      </c>
      <c r="K184" s="82" t="s">
        <v>3</v>
      </c>
      <c r="L184" s="98" t="s">
        <v>3031</v>
      </c>
      <c r="M184" s="98" t="s">
        <v>1768</v>
      </c>
      <c r="N184" s="120">
        <v>46358</v>
      </c>
      <c r="O184" s="357">
        <f t="shared" ca="1" si="9"/>
        <v>764</v>
      </c>
      <c r="P184" s="121" t="str">
        <f t="shared" ca="1" si="10"/>
        <v>Berlaku</v>
      </c>
      <c r="Q184" s="88"/>
      <c r="R184" s="88"/>
      <c r="S184" s="88"/>
      <c r="T184" s="88"/>
      <c r="U184" s="88"/>
      <c r="V184" s="88"/>
      <c r="W184" s="88"/>
      <c r="X184" s="88"/>
      <c r="Y184" s="88"/>
      <c r="Z184" s="88"/>
      <c r="AA184" s="88"/>
      <c r="AB184" s="88"/>
      <c r="AC184" s="88"/>
      <c r="AD184" s="88"/>
      <c r="AE184" s="88"/>
    </row>
    <row r="185" spans="1:31" s="89" customFormat="1" ht="180.6" hidden="1" customHeight="1">
      <c r="A185" s="82">
        <f t="shared" si="8"/>
        <v>184</v>
      </c>
      <c r="B185" s="95" t="s">
        <v>1827</v>
      </c>
      <c r="C185" s="83" t="s">
        <v>1829</v>
      </c>
      <c r="D185" s="98" t="s">
        <v>2760</v>
      </c>
      <c r="E185" s="82" t="s">
        <v>1604</v>
      </c>
      <c r="F185" s="82" t="s">
        <v>2861</v>
      </c>
      <c r="G185" s="82" t="s">
        <v>2371</v>
      </c>
      <c r="H185" s="82" t="s">
        <v>2884</v>
      </c>
      <c r="I185" s="82" t="s">
        <v>4294</v>
      </c>
      <c r="J185" s="82" t="s">
        <v>413</v>
      </c>
      <c r="K185" s="82" t="s">
        <v>0</v>
      </c>
      <c r="L185" s="98" t="s">
        <v>1831</v>
      </c>
      <c r="M185" s="86" t="s">
        <v>1832</v>
      </c>
      <c r="N185" s="120">
        <v>46358</v>
      </c>
      <c r="O185" s="357">
        <f t="shared" ca="1" si="9"/>
        <v>764</v>
      </c>
      <c r="P185" s="121" t="str">
        <f t="shared" ca="1" si="10"/>
        <v>Berlaku</v>
      </c>
      <c r="Q185" s="88"/>
      <c r="R185" s="88"/>
      <c r="S185" s="88"/>
      <c r="T185" s="88"/>
      <c r="U185" s="88"/>
      <c r="V185" s="88"/>
      <c r="W185" s="88"/>
      <c r="X185" s="88"/>
      <c r="Y185" s="88"/>
      <c r="Z185" s="88"/>
      <c r="AA185" s="88"/>
      <c r="AB185" s="88"/>
      <c r="AC185" s="88"/>
      <c r="AD185" s="88"/>
      <c r="AE185" s="88"/>
    </row>
    <row r="186" spans="1:31" s="89" customFormat="1" ht="106.35" hidden="1" customHeight="1">
      <c r="A186" s="82">
        <f t="shared" si="8"/>
        <v>185</v>
      </c>
      <c r="B186" s="95" t="s">
        <v>1828</v>
      </c>
      <c r="C186" s="83" t="s">
        <v>1829</v>
      </c>
      <c r="D186" s="98" t="s">
        <v>2760</v>
      </c>
      <c r="E186" s="82" t="s">
        <v>1604</v>
      </c>
      <c r="F186" s="82" t="s">
        <v>2861</v>
      </c>
      <c r="G186" s="82" t="s">
        <v>2372</v>
      </c>
      <c r="H186" s="82" t="s">
        <v>2884</v>
      </c>
      <c r="I186" s="82" t="s">
        <v>4294</v>
      </c>
      <c r="J186" s="82" t="s">
        <v>413</v>
      </c>
      <c r="K186" s="82" t="s">
        <v>0</v>
      </c>
      <c r="L186" s="98" t="s">
        <v>1833</v>
      </c>
      <c r="M186" s="98" t="s">
        <v>1834</v>
      </c>
      <c r="N186" s="120">
        <v>46358</v>
      </c>
      <c r="O186" s="357">
        <f t="shared" ca="1" si="9"/>
        <v>764</v>
      </c>
      <c r="P186" s="121" t="str">
        <f t="shared" ca="1" si="10"/>
        <v>Berlaku</v>
      </c>
      <c r="Q186" s="88"/>
      <c r="R186" s="88"/>
      <c r="S186" s="88"/>
      <c r="T186" s="88"/>
      <c r="U186" s="88"/>
      <c r="V186" s="88"/>
      <c r="W186" s="88"/>
      <c r="X186" s="88"/>
      <c r="Y186" s="88"/>
      <c r="Z186" s="88"/>
      <c r="AA186" s="88"/>
      <c r="AB186" s="88"/>
      <c r="AC186" s="88"/>
      <c r="AD186" s="88"/>
      <c r="AE186" s="88"/>
    </row>
    <row r="187" spans="1:31" s="89" customFormat="1" ht="60" hidden="1">
      <c r="A187" s="82">
        <f t="shared" si="8"/>
        <v>186</v>
      </c>
      <c r="B187" s="95" t="s">
        <v>206</v>
      </c>
      <c r="C187" s="84" t="s">
        <v>187</v>
      </c>
      <c r="D187" s="84" t="s">
        <v>2748</v>
      </c>
      <c r="E187" s="82" t="s">
        <v>1604</v>
      </c>
      <c r="F187" s="82" t="s">
        <v>2861</v>
      </c>
      <c r="G187" s="82" t="s">
        <v>2373</v>
      </c>
      <c r="H187" s="82" t="s">
        <v>2884</v>
      </c>
      <c r="I187" s="82" t="s">
        <v>4294</v>
      </c>
      <c r="J187" s="82" t="s">
        <v>412</v>
      </c>
      <c r="K187" s="82" t="s">
        <v>0</v>
      </c>
      <c r="L187" s="98" t="s">
        <v>1859</v>
      </c>
      <c r="M187" s="98" t="s">
        <v>613</v>
      </c>
      <c r="N187" s="120">
        <v>46383</v>
      </c>
      <c r="O187" s="357">
        <f t="shared" ca="1" si="9"/>
        <v>789</v>
      </c>
      <c r="P187" s="121" t="str">
        <f t="shared" ca="1" si="10"/>
        <v>Berlaku</v>
      </c>
      <c r="Q187" s="88"/>
      <c r="R187" s="88"/>
      <c r="S187" s="88"/>
      <c r="T187" s="88"/>
      <c r="U187" s="88"/>
      <c r="V187" s="88"/>
      <c r="W187" s="88"/>
      <c r="X187" s="88"/>
      <c r="Y187" s="88"/>
      <c r="Z187" s="88"/>
      <c r="AA187" s="88"/>
      <c r="AB187" s="88"/>
      <c r="AC187" s="88"/>
      <c r="AD187" s="88"/>
      <c r="AE187" s="88"/>
    </row>
    <row r="188" spans="1:31" s="89" customFormat="1" ht="77.400000000000006" hidden="1">
      <c r="A188" s="82">
        <f t="shared" si="8"/>
        <v>187</v>
      </c>
      <c r="B188" s="95" t="s">
        <v>82</v>
      </c>
      <c r="C188" s="83" t="s">
        <v>246</v>
      </c>
      <c r="D188" s="95" t="s">
        <v>779</v>
      </c>
      <c r="E188" s="104" t="s">
        <v>2699</v>
      </c>
      <c r="F188" s="104" t="s">
        <v>2860</v>
      </c>
      <c r="G188" s="82" t="s">
        <v>2374</v>
      </c>
      <c r="H188" s="82" t="s">
        <v>2926</v>
      </c>
      <c r="I188" s="82" t="s">
        <v>4294</v>
      </c>
      <c r="J188" s="104" t="s">
        <v>412</v>
      </c>
      <c r="K188" s="82" t="s">
        <v>3</v>
      </c>
      <c r="L188" s="107" t="s">
        <v>3032</v>
      </c>
      <c r="M188" s="86" t="s">
        <v>1425</v>
      </c>
      <c r="N188" s="120">
        <v>46383</v>
      </c>
      <c r="O188" s="357">
        <f t="shared" ca="1" si="9"/>
        <v>789</v>
      </c>
      <c r="P188" s="121" t="str">
        <f t="shared" ca="1" si="10"/>
        <v>Berlaku</v>
      </c>
      <c r="Q188" s="88"/>
      <c r="R188" s="88"/>
      <c r="S188" s="88"/>
      <c r="T188" s="88"/>
      <c r="U188" s="88"/>
      <c r="V188" s="88"/>
      <c r="W188" s="88"/>
      <c r="X188" s="88"/>
      <c r="Y188" s="88"/>
      <c r="Z188" s="88"/>
      <c r="AA188" s="88"/>
      <c r="AB188" s="88"/>
      <c r="AC188" s="88"/>
      <c r="AD188" s="88"/>
      <c r="AE188" s="88"/>
    </row>
    <row r="189" spans="1:31" s="89" customFormat="1" ht="86.1" hidden="1" customHeight="1">
      <c r="A189" s="82">
        <f t="shared" si="8"/>
        <v>188</v>
      </c>
      <c r="B189" s="95" t="s">
        <v>83</v>
      </c>
      <c r="C189" s="102" t="s">
        <v>235</v>
      </c>
      <c r="D189" s="95" t="s">
        <v>1380</v>
      </c>
      <c r="E189" s="104" t="s">
        <v>2699</v>
      </c>
      <c r="F189" s="104" t="s">
        <v>2860</v>
      </c>
      <c r="G189" s="82" t="s">
        <v>2375</v>
      </c>
      <c r="H189" s="82" t="s">
        <v>2926</v>
      </c>
      <c r="I189" s="82" t="s">
        <v>4295</v>
      </c>
      <c r="J189" s="104" t="s">
        <v>412</v>
      </c>
      <c r="K189" s="104" t="s">
        <v>10</v>
      </c>
      <c r="L189" s="107" t="s">
        <v>1860</v>
      </c>
      <c r="M189" s="86" t="s">
        <v>1862</v>
      </c>
      <c r="N189" s="120">
        <v>46383</v>
      </c>
      <c r="O189" s="357">
        <f t="shared" ca="1" si="9"/>
        <v>789</v>
      </c>
      <c r="P189" s="121" t="str">
        <f t="shared" ca="1" si="10"/>
        <v>Berlaku</v>
      </c>
      <c r="Q189" s="88"/>
      <c r="R189" s="88"/>
      <c r="S189" s="88"/>
      <c r="T189" s="88"/>
      <c r="U189" s="88"/>
      <c r="V189" s="88"/>
      <c r="W189" s="88"/>
      <c r="X189" s="88"/>
      <c r="Y189" s="88"/>
      <c r="Z189" s="88"/>
      <c r="AA189" s="88"/>
      <c r="AB189" s="88"/>
      <c r="AC189" s="88"/>
      <c r="AD189" s="88"/>
      <c r="AE189" s="88"/>
    </row>
    <row r="190" spans="1:31" s="89" customFormat="1" ht="82.35" hidden="1" customHeight="1">
      <c r="A190" s="82">
        <f t="shared" si="8"/>
        <v>189</v>
      </c>
      <c r="B190" s="95" t="s">
        <v>1863</v>
      </c>
      <c r="C190" s="83" t="s">
        <v>139</v>
      </c>
      <c r="D190" s="95" t="s">
        <v>1375</v>
      </c>
      <c r="E190" s="104" t="s">
        <v>2696</v>
      </c>
      <c r="F190" s="104" t="s">
        <v>2876</v>
      </c>
      <c r="G190" s="82" t="s">
        <v>2376</v>
      </c>
      <c r="H190" s="82" t="s">
        <v>2926</v>
      </c>
      <c r="I190" s="82" t="s">
        <v>4295</v>
      </c>
      <c r="J190" s="104" t="s">
        <v>412</v>
      </c>
      <c r="K190" s="104" t="s">
        <v>10</v>
      </c>
      <c r="L190" s="84" t="s">
        <v>1861</v>
      </c>
      <c r="M190" s="86" t="s">
        <v>1858</v>
      </c>
      <c r="N190" s="120">
        <v>46383</v>
      </c>
      <c r="O190" s="357">
        <f t="shared" ca="1" si="9"/>
        <v>789</v>
      </c>
      <c r="P190" s="121" t="str">
        <f t="shared" ca="1" si="10"/>
        <v>Berlaku</v>
      </c>
      <c r="Q190" s="88"/>
      <c r="R190" s="88"/>
      <c r="S190" s="88"/>
      <c r="T190" s="88"/>
      <c r="U190" s="88"/>
      <c r="V190" s="88"/>
      <c r="W190" s="88"/>
      <c r="X190" s="88"/>
      <c r="Y190" s="88"/>
      <c r="Z190" s="88"/>
      <c r="AA190" s="88"/>
      <c r="AB190" s="88"/>
      <c r="AC190" s="88"/>
      <c r="AD190" s="88"/>
      <c r="AE190" s="88"/>
    </row>
    <row r="191" spans="1:31" s="89" customFormat="1" ht="150" hidden="1">
      <c r="A191" s="82">
        <f t="shared" si="8"/>
        <v>190</v>
      </c>
      <c r="B191" s="95" t="s">
        <v>1864</v>
      </c>
      <c r="C191" s="83" t="s">
        <v>232</v>
      </c>
      <c r="D191" s="95" t="s">
        <v>2708</v>
      </c>
      <c r="E191" s="104" t="s">
        <v>2699</v>
      </c>
      <c r="F191" s="104" t="s">
        <v>2876</v>
      </c>
      <c r="G191" s="104" t="s">
        <v>2377</v>
      </c>
      <c r="H191" s="104" t="s">
        <v>2926</v>
      </c>
      <c r="I191" s="82" t="s">
        <v>4294</v>
      </c>
      <c r="J191" s="82" t="s">
        <v>413</v>
      </c>
      <c r="K191" s="82" t="s">
        <v>0</v>
      </c>
      <c r="L191" s="98" t="s">
        <v>1878</v>
      </c>
      <c r="M191" s="86" t="s">
        <v>1869</v>
      </c>
      <c r="N191" s="120">
        <v>46383</v>
      </c>
      <c r="O191" s="357">
        <f t="shared" ca="1" si="9"/>
        <v>789</v>
      </c>
      <c r="P191" s="121" t="str">
        <f t="shared" ca="1" si="10"/>
        <v>Berlaku</v>
      </c>
      <c r="Q191" s="88"/>
      <c r="R191" s="88"/>
      <c r="S191" s="88"/>
      <c r="T191" s="88"/>
      <c r="U191" s="88"/>
      <c r="V191" s="88"/>
      <c r="W191" s="88"/>
      <c r="X191" s="88"/>
      <c r="Y191" s="88"/>
      <c r="Z191" s="88"/>
      <c r="AA191" s="88"/>
      <c r="AB191" s="88"/>
      <c r="AC191" s="88"/>
      <c r="AD191" s="88"/>
      <c r="AE191" s="88"/>
    </row>
    <row r="192" spans="1:31" s="89" customFormat="1" ht="150" hidden="1">
      <c r="A192" s="82">
        <f t="shared" si="8"/>
        <v>191</v>
      </c>
      <c r="B192" s="95" t="s">
        <v>1865</v>
      </c>
      <c r="C192" s="83" t="s">
        <v>232</v>
      </c>
      <c r="D192" s="95" t="s">
        <v>2708</v>
      </c>
      <c r="E192" s="104" t="s">
        <v>2699</v>
      </c>
      <c r="F192" s="104" t="s">
        <v>2876</v>
      </c>
      <c r="G192" s="104" t="s">
        <v>2378</v>
      </c>
      <c r="H192" s="104" t="s">
        <v>2926</v>
      </c>
      <c r="I192" s="82" t="s">
        <v>4294</v>
      </c>
      <c r="J192" s="82" t="s">
        <v>413</v>
      </c>
      <c r="K192" s="82" t="s">
        <v>0</v>
      </c>
      <c r="L192" s="98" t="s">
        <v>1879</v>
      </c>
      <c r="M192" s="98" t="s">
        <v>1870</v>
      </c>
      <c r="N192" s="120">
        <v>46383</v>
      </c>
      <c r="O192" s="357">
        <f t="shared" ca="1" si="9"/>
        <v>789</v>
      </c>
      <c r="P192" s="121" t="str">
        <f t="shared" ca="1" si="10"/>
        <v>Berlaku</v>
      </c>
      <c r="Q192" s="88"/>
      <c r="R192" s="88"/>
      <c r="S192" s="88"/>
      <c r="T192" s="88"/>
      <c r="U192" s="88"/>
      <c r="V192" s="88"/>
      <c r="W192" s="88"/>
      <c r="X192" s="88"/>
      <c r="Y192" s="88"/>
      <c r="Z192" s="88"/>
      <c r="AA192" s="88"/>
      <c r="AB192" s="88"/>
      <c r="AC192" s="88"/>
      <c r="AD192" s="88"/>
      <c r="AE192" s="88"/>
    </row>
    <row r="193" spans="1:35" s="89" customFormat="1" ht="150" hidden="1">
      <c r="A193" s="82">
        <f t="shared" si="8"/>
        <v>192</v>
      </c>
      <c r="B193" s="95" t="s">
        <v>1866</v>
      </c>
      <c r="C193" s="83" t="s">
        <v>232</v>
      </c>
      <c r="D193" s="95" t="s">
        <v>2708</v>
      </c>
      <c r="E193" s="104" t="s">
        <v>2699</v>
      </c>
      <c r="F193" s="104" t="s">
        <v>2876</v>
      </c>
      <c r="G193" s="104" t="s">
        <v>2379</v>
      </c>
      <c r="H193" s="104" t="s">
        <v>2926</v>
      </c>
      <c r="I193" s="82" t="s">
        <v>4294</v>
      </c>
      <c r="J193" s="82" t="s">
        <v>413</v>
      </c>
      <c r="K193" s="82" t="s">
        <v>0</v>
      </c>
      <c r="L193" s="98" t="s">
        <v>1880</v>
      </c>
      <c r="M193" s="98" t="s">
        <v>1871</v>
      </c>
      <c r="N193" s="120">
        <v>46383</v>
      </c>
      <c r="O193" s="357">
        <f t="shared" ca="1" si="9"/>
        <v>789</v>
      </c>
      <c r="P193" s="121" t="str">
        <f t="shared" ca="1" si="10"/>
        <v>Berlaku</v>
      </c>
      <c r="Q193" s="88"/>
      <c r="R193" s="88"/>
      <c r="S193" s="88"/>
      <c r="T193" s="88"/>
      <c r="U193" s="88"/>
      <c r="V193" s="88"/>
      <c r="W193" s="88"/>
      <c r="X193" s="88"/>
      <c r="Y193" s="88"/>
      <c r="Z193" s="88"/>
      <c r="AA193" s="88"/>
      <c r="AB193" s="88"/>
      <c r="AC193" s="88"/>
      <c r="AD193" s="88"/>
      <c r="AE193" s="88"/>
    </row>
    <row r="194" spans="1:35" s="89" customFormat="1" ht="150" hidden="1">
      <c r="A194" s="82">
        <f t="shared" si="8"/>
        <v>193</v>
      </c>
      <c r="B194" s="95" t="s">
        <v>1867</v>
      </c>
      <c r="C194" s="83" t="s">
        <v>232</v>
      </c>
      <c r="D194" s="95" t="s">
        <v>2708</v>
      </c>
      <c r="E194" s="104" t="s">
        <v>2699</v>
      </c>
      <c r="F194" s="104" t="s">
        <v>2876</v>
      </c>
      <c r="G194" s="104" t="s">
        <v>2380</v>
      </c>
      <c r="H194" s="104" t="s">
        <v>2926</v>
      </c>
      <c r="I194" s="82" t="s">
        <v>4294</v>
      </c>
      <c r="J194" s="82" t="s">
        <v>413</v>
      </c>
      <c r="K194" s="82" t="s">
        <v>0</v>
      </c>
      <c r="L194" s="98" t="s">
        <v>1881</v>
      </c>
      <c r="M194" s="98" t="s">
        <v>1872</v>
      </c>
      <c r="N194" s="120">
        <v>46383</v>
      </c>
      <c r="O194" s="357">
        <f t="shared" ca="1" si="9"/>
        <v>789</v>
      </c>
      <c r="P194" s="121" t="str">
        <f t="shared" ca="1" si="10"/>
        <v>Berlaku</v>
      </c>
      <c r="Q194" s="88"/>
      <c r="R194" s="88"/>
      <c r="S194" s="88"/>
      <c r="T194" s="88"/>
      <c r="U194" s="88"/>
      <c r="V194" s="88"/>
      <c r="W194" s="88"/>
      <c r="X194" s="88"/>
      <c r="Y194" s="88"/>
      <c r="Z194" s="88"/>
      <c r="AA194" s="88"/>
      <c r="AB194" s="88"/>
      <c r="AC194" s="88"/>
      <c r="AD194" s="88"/>
      <c r="AE194" s="88"/>
    </row>
    <row r="195" spans="1:35" s="89" customFormat="1" ht="150" hidden="1">
      <c r="A195" s="82">
        <f t="shared" ref="A195:A258" si="11">A194+1</f>
        <v>194</v>
      </c>
      <c r="B195" s="95" t="s">
        <v>1868</v>
      </c>
      <c r="C195" s="83" t="s">
        <v>232</v>
      </c>
      <c r="D195" s="95" t="s">
        <v>2708</v>
      </c>
      <c r="E195" s="104" t="s">
        <v>2699</v>
      </c>
      <c r="F195" s="104" t="s">
        <v>2876</v>
      </c>
      <c r="G195" s="104" t="s">
        <v>2381</v>
      </c>
      <c r="H195" s="104" t="s">
        <v>2926</v>
      </c>
      <c r="I195" s="82" t="s">
        <v>4294</v>
      </c>
      <c r="J195" s="104" t="s">
        <v>412</v>
      </c>
      <c r="K195" s="82" t="s">
        <v>0</v>
      </c>
      <c r="L195" s="98" t="s">
        <v>1882</v>
      </c>
      <c r="M195" s="98" t="s">
        <v>1873</v>
      </c>
      <c r="N195" s="120">
        <v>46383</v>
      </c>
      <c r="O195" s="357">
        <f t="shared" ref="O195:O258" ca="1" si="12">N195-TODAY()</f>
        <v>789</v>
      </c>
      <c r="P195" s="121" t="str">
        <f t="shared" ca="1" si="10"/>
        <v>Berlaku</v>
      </c>
      <c r="Q195" s="88"/>
      <c r="R195" s="88"/>
      <c r="S195" s="88"/>
      <c r="T195" s="88"/>
      <c r="U195" s="88"/>
      <c r="V195" s="88"/>
      <c r="W195" s="88"/>
      <c r="X195" s="88"/>
      <c r="Y195" s="88"/>
      <c r="Z195" s="88"/>
      <c r="AA195" s="88"/>
      <c r="AB195" s="88"/>
      <c r="AC195" s="88"/>
      <c r="AD195" s="88"/>
      <c r="AE195" s="88"/>
    </row>
    <row r="196" spans="1:35" s="89" customFormat="1" ht="120" hidden="1">
      <c r="A196" s="82">
        <f t="shared" si="11"/>
        <v>195</v>
      </c>
      <c r="B196" s="95" t="s">
        <v>1874</v>
      </c>
      <c r="C196" s="83" t="s">
        <v>1876</v>
      </c>
      <c r="D196" s="95" t="s">
        <v>2709</v>
      </c>
      <c r="E196" s="104" t="s">
        <v>2704</v>
      </c>
      <c r="F196" s="104" t="s">
        <v>2860</v>
      </c>
      <c r="G196" s="104" t="s">
        <v>2382</v>
      </c>
      <c r="H196" s="104" t="s">
        <v>2926</v>
      </c>
      <c r="I196" s="82" t="s">
        <v>4294</v>
      </c>
      <c r="J196" s="104" t="s">
        <v>412</v>
      </c>
      <c r="K196" s="100" t="s">
        <v>221</v>
      </c>
      <c r="L196" s="98" t="s">
        <v>1884</v>
      </c>
      <c r="M196" s="86" t="s">
        <v>3033</v>
      </c>
      <c r="N196" s="120">
        <v>46383</v>
      </c>
      <c r="O196" s="357">
        <f t="shared" ca="1" si="12"/>
        <v>789</v>
      </c>
      <c r="P196" s="121" t="str">
        <f t="shared" ca="1" si="10"/>
        <v>Berlaku</v>
      </c>
      <c r="Q196" s="88"/>
      <c r="R196" s="88"/>
      <c r="S196" s="88"/>
      <c r="T196" s="88"/>
      <c r="U196" s="88"/>
      <c r="V196" s="88"/>
      <c r="W196" s="88"/>
      <c r="X196" s="88"/>
      <c r="Y196" s="88"/>
      <c r="Z196" s="88"/>
      <c r="AA196" s="88"/>
      <c r="AB196" s="88"/>
      <c r="AC196" s="88"/>
      <c r="AD196" s="88"/>
      <c r="AE196" s="88"/>
    </row>
    <row r="197" spans="1:35" s="89" customFormat="1" ht="120" hidden="1">
      <c r="A197" s="82">
        <f t="shared" si="11"/>
        <v>196</v>
      </c>
      <c r="B197" s="95" t="s">
        <v>1875</v>
      </c>
      <c r="C197" s="83" t="s">
        <v>1876</v>
      </c>
      <c r="D197" s="95" t="s">
        <v>2709</v>
      </c>
      <c r="E197" s="104" t="s">
        <v>2704</v>
      </c>
      <c r="F197" s="104" t="s">
        <v>2860</v>
      </c>
      <c r="G197" s="104" t="s">
        <v>2383</v>
      </c>
      <c r="H197" s="104" t="s">
        <v>2926</v>
      </c>
      <c r="I197" s="82" t="s">
        <v>4294</v>
      </c>
      <c r="J197" s="104" t="s">
        <v>412</v>
      </c>
      <c r="K197" s="100" t="s">
        <v>221</v>
      </c>
      <c r="L197" s="98" t="s">
        <v>1883</v>
      </c>
      <c r="M197" s="86" t="s">
        <v>3034</v>
      </c>
      <c r="N197" s="120">
        <v>46383</v>
      </c>
      <c r="O197" s="357">
        <f t="shared" ca="1" si="12"/>
        <v>789</v>
      </c>
      <c r="P197" s="121" t="str">
        <f t="shared" ca="1" si="10"/>
        <v>Berlaku</v>
      </c>
      <c r="Q197" s="88"/>
      <c r="R197" s="88"/>
      <c r="S197" s="88"/>
      <c r="T197" s="88"/>
      <c r="U197" s="88"/>
      <c r="V197" s="88"/>
      <c r="W197" s="88"/>
      <c r="X197" s="88"/>
      <c r="Y197" s="88"/>
      <c r="Z197" s="88"/>
      <c r="AA197" s="88"/>
      <c r="AB197" s="88"/>
      <c r="AC197" s="88"/>
      <c r="AD197" s="88"/>
      <c r="AE197" s="88"/>
    </row>
    <row r="198" spans="1:35" s="89" customFormat="1" ht="76.8" hidden="1">
      <c r="A198" s="82">
        <f t="shared" si="11"/>
        <v>197</v>
      </c>
      <c r="B198" s="101" t="s">
        <v>1885</v>
      </c>
      <c r="C198" s="83" t="s">
        <v>160</v>
      </c>
      <c r="D198" s="84" t="s">
        <v>2730</v>
      </c>
      <c r="E198" s="82" t="s">
        <v>1605</v>
      </c>
      <c r="F198" s="82" t="s">
        <v>2861</v>
      </c>
      <c r="G198" s="100" t="s">
        <v>2384</v>
      </c>
      <c r="H198" s="100" t="s">
        <v>2884</v>
      </c>
      <c r="I198" s="82" t="s">
        <v>4294</v>
      </c>
      <c r="J198" s="82" t="s">
        <v>413</v>
      </c>
      <c r="K198" s="82" t="s">
        <v>3</v>
      </c>
      <c r="L198" s="96" t="s">
        <v>3035</v>
      </c>
      <c r="M198" s="86" t="s">
        <v>1404</v>
      </c>
      <c r="N198" s="120">
        <v>46427</v>
      </c>
      <c r="O198" s="357">
        <f t="shared" ca="1" si="12"/>
        <v>833</v>
      </c>
      <c r="P198" s="121" t="str">
        <f t="shared" ca="1" si="10"/>
        <v>Berlaku</v>
      </c>
      <c r="Q198" s="88"/>
      <c r="R198" s="88"/>
      <c r="S198" s="88"/>
      <c r="T198" s="88"/>
      <c r="U198" s="88"/>
      <c r="V198" s="88"/>
      <c r="W198" s="88"/>
      <c r="X198" s="88"/>
      <c r="Y198" s="88"/>
      <c r="Z198" s="88"/>
      <c r="AA198" s="88"/>
      <c r="AB198" s="88"/>
      <c r="AC198" s="88"/>
      <c r="AD198" s="88"/>
      <c r="AE198" s="88"/>
    </row>
    <row r="199" spans="1:35" s="89" customFormat="1" ht="45" hidden="1">
      <c r="A199" s="82">
        <f t="shared" si="11"/>
        <v>198</v>
      </c>
      <c r="B199" s="101" t="s">
        <v>1886</v>
      </c>
      <c r="C199" s="102" t="s">
        <v>1276</v>
      </c>
      <c r="D199" s="98" t="s">
        <v>1692</v>
      </c>
      <c r="E199" s="104" t="s">
        <v>2697</v>
      </c>
      <c r="F199" s="82" t="s">
        <v>2861</v>
      </c>
      <c r="G199" s="100" t="s">
        <v>2385</v>
      </c>
      <c r="H199" s="100" t="s">
        <v>2884</v>
      </c>
      <c r="I199" s="82" t="s">
        <v>4295</v>
      </c>
      <c r="J199" s="82" t="s">
        <v>413</v>
      </c>
      <c r="K199" s="104" t="s">
        <v>10</v>
      </c>
      <c r="L199" s="84" t="s">
        <v>1887</v>
      </c>
      <c r="M199" s="86" t="s">
        <v>1888</v>
      </c>
      <c r="N199" s="120">
        <v>46427</v>
      </c>
      <c r="O199" s="357">
        <f t="shared" ca="1" si="12"/>
        <v>833</v>
      </c>
      <c r="P199" s="121" t="str">
        <f t="shared" ca="1" si="10"/>
        <v>Berlaku</v>
      </c>
      <c r="Q199" s="88"/>
      <c r="R199" s="88"/>
      <c r="S199" s="88"/>
      <c r="T199" s="88"/>
      <c r="U199" s="88"/>
      <c r="V199" s="88"/>
      <c r="W199" s="88"/>
      <c r="X199" s="88"/>
      <c r="Y199" s="88"/>
      <c r="Z199" s="88"/>
      <c r="AA199" s="88"/>
      <c r="AB199" s="88"/>
      <c r="AC199" s="88"/>
      <c r="AD199" s="88"/>
      <c r="AE199" s="88"/>
    </row>
    <row r="200" spans="1:35" s="89" customFormat="1" ht="165" hidden="1">
      <c r="A200" s="82">
        <f t="shared" si="11"/>
        <v>199</v>
      </c>
      <c r="B200" s="95" t="s">
        <v>4274</v>
      </c>
      <c r="C200" s="84" t="s">
        <v>4268</v>
      </c>
      <c r="D200" s="95" t="s">
        <v>4275</v>
      </c>
      <c r="E200" s="104" t="s">
        <v>2696</v>
      </c>
      <c r="F200" s="104" t="s">
        <v>2876</v>
      </c>
      <c r="G200" s="104" t="s">
        <v>2386</v>
      </c>
      <c r="H200" s="104" t="s">
        <v>2926</v>
      </c>
      <c r="I200" s="82" t="s">
        <v>4294</v>
      </c>
      <c r="J200" s="82" t="s">
        <v>413</v>
      </c>
      <c r="K200" s="82" t="s">
        <v>0</v>
      </c>
      <c r="L200" s="98" t="s">
        <v>1896</v>
      </c>
      <c r="M200" s="98" t="s">
        <v>1897</v>
      </c>
      <c r="N200" s="120">
        <v>46427</v>
      </c>
      <c r="O200" s="357">
        <f t="shared" ca="1" si="12"/>
        <v>833</v>
      </c>
      <c r="P200" s="121" t="str">
        <f t="shared" ca="1" si="10"/>
        <v>Berlaku</v>
      </c>
      <c r="Q200" s="88"/>
      <c r="R200" s="88"/>
      <c r="S200" s="88"/>
      <c r="T200" s="88"/>
      <c r="U200" s="88"/>
      <c r="V200" s="88"/>
      <c r="W200" s="88"/>
      <c r="X200" s="88"/>
      <c r="Y200" s="88"/>
      <c r="Z200" s="88"/>
      <c r="AA200" s="88"/>
      <c r="AB200" s="88"/>
      <c r="AC200" s="88"/>
      <c r="AD200" s="88"/>
      <c r="AE200" s="88"/>
    </row>
    <row r="201" spans="1:35" s="90" customFormat="1" ht="102" hidden="1" customHeight="1">
      <c r="A201" s="82">
        <f t="shared" si="11"/>
        <v>200</v>
      </c>
      <c r="B201" s="95" t="s">
        <v>4276</v>
      </c>
      <c r="C201" s="84" t="s">
        <v>4268</v>
      </c>
      <c r="D201" s="95" t="s">
        <v>4275</v>
      </c>
      <c r="E201" s="104" t="s">
        <v>2696</v>
      </c>
      <c r="F201" s="104" t="s">
        <v>2876</v>
      </c>
      <c r="G201" s="104" t="s">
        <v>2387</v>
      </c>
      <c r="H201" s="104" t="s">
        <v>2926</v>
      </c>
      <c r="I201" s="82" t="s">
        <v>4294</v>
      </c>
      <c r="J201" s="82" t="s">
        <v>413</v>
      </c>
      <c r="K201" s="82" t="s">
        <v>0</v>
      </c>
      <c r="L201" s="98" t="s">
        <v>1898</v>
      </c>
      <c r="M201" s="98" t="s">
        <v>1899</v>
      </c>
      <c r="N201" s="120">
        <v>46427</v>
      </c>
      <c r="O201" s="357">
        <f t="shared" ca="1" si="12"/>
        <v>833</v>
      </c>
      <c r="P201" s="121" t="str">
        <f t="shared" ca="1" si="10"/>
        <v>Berlaku</v>
      </c>
      <c r="Q201" s="88"/>
      <c r="R201" s="88"/>
      <c r="S201" s="88"/>
      <c r="T201" s="88"/>
      <c r="U201" s="88"/>
      <c r="V201" s="88"/>
      <c r="W201" s="88"/>
      <c r="X201" s="88"/>
      <c r="Y201" s="88"/>
      <c r="Z201" s="88"/>
      <c r="AA201" s="88"/>
      <c r="AB201" s="88"/>
      <c r="AC201" s="88"/>
      <c r="AD201" s="88"/>
      <c r="AE201" s="88"/>
      <c r="AF201" s="89"/>
      <c r="AG201" s="89"/>
      <c r="AH201" s="89"/>
      <c r="AI201" s="89"/>
    </row>
    <row r="202" spans="1:35" s="90" customFormat="1" ht="54.75" hidden="1" customHeight="1">
      <c r="A202" s="82">
        <f t="shared" si="11"/>
        <v>201</v>
      </c>
      <c r="B202" s="95" t="s">
        <v>1889</v>
      </c>
      <c r="C202" s="84" t="s">
        <v>189</v>
      </c>
      <c r="D202" s="95" t="s">
        <v>759</v>
      </c>
      <c r="E202" s="104" t="s">
        <v>2696</v>
      </c>
      <c r="F202" s="104" t="s">
        <v>2876</v>
      </c>
      <c r="G202" s="104" t="s">
        <v>2388</v>
      </c>
      <c r="H202" s="104" t="s">
        <v>2884</v>
      </c>
      <c r="I202" s="82" t="s">
        <v>4294</v>
      </c>
      <c r="J202" s="82" t="s">
        <v>413</v>
      </c>
      <c r="K202" s="82" t="s">
        <v>0</v>
      </c>
      <c r="L202" s="98" t="s">
        <v>1900</v>
      </c>
      <c r="M202" s="98" t="s">
        <v>1901</v>
      </c>
      <c r="N202" s="120">
        <v>46427</v>
      </c>
      <c r="O202" s="357">
        <f t="shared" ca="1" si="12"/>
        <v>833</v>
      </c>
      <c r="P202" s="121" t="str">
        <f t="shared" ca="1" si="10"/>
        <v>Berlaku</v>
      </c>
      <c r="Q202" s="88"/>
      <c r="R202" s="88"/>
      <c r="S202" s="88"/>
      <c r="T202" s="88"/>
      <c r="U202" s="88"/>
      <c r="V202" s="88"/>
      <c r="W202" s="88"/>
      <c r="X202" s="88"/>
      <c r="Y202" s="88"/>
      <c r="Z202" s="88"/>
      <c r="AA202" s="88"/>
      <c r="AB202" s="88"/>
      <c r="AC202" s="88"/>
      <c r="AD202" s="88"/>
      <c r="AE202" s="88"/>
      <c r="AF202" s="89"/>
      <c r="AG202" s="89"/>
      <c r="AH202" s="89"/>
      <c r="AI202" s="89"/>
    </row>
    <row r="203" spans="1:35" s="90" customFormat="1" ht="174.75" hidden="1" customHeight="1">
      <c r="A203" s="82">
        <f t="shared" si="11"/>
        <v>202</v>
      </c>
      <c r="B203" s="95" t="s">
        <v>4277</v>
      </c>
      <c r="C203" s="84" t="s">
        <v>4268</v>
      </c>
      <c r="D203" s="95" t="s">
        <v>4278</v>
      </c>
      <c r="E203" s="104" t="s">
        <v>2696</v>
      </c>
      <c r="F203" s="104" t="s">
        <v>2876</v>
      </c>
      <c r="G203" s="104" t="s">
        <v>2389</v>
      </c>
      <c r="H203" s="104" t="s">
        <v>2926</v>
      </c>
      <c r="I203" s="82" t="s">
        <v>4294</v>
      </c>
      <c r="J203" s="82" t="s">
        <v>413</v>
      </c>
      <c r="K203" s="82" t="s">
        <v>0</v>
      </c>
      <c r="L203" s="98" t="s">
        <v>1902</v>
      </c>
      <c r="M203" s="98" t="s">
        <v>1901</v>
      </c>
      <c r="N203" s="120">
        <v>46427</v>
      </c>
      <c r="O203" s="357">
        <f t="shared" ca="1" si="12"/>
        <v>833</v>
      </c>
      <c r="P203" s="121" t="str">
        <f t="shared" ca="1" si="10"/>
        <v>Berlaku</v>
      </c>
      <c r="Q203" s="88"/>
      <c r="R203" s="88"/>
      <c r="S203" s="88"/>
      <c r="T203" s="88"/>
      <c r="U203" s="88"/>
      <c r="V203" s="88"/>
      <c r="W203" s="88"/>
      <c r="X203" s="88"/>
      <c r="Y203" s="88"/>
      <c r="Z203" s="88"/>
      <c r="AA203" s="88"/>
      <c r="AB203" s="88"/>
      <c r="AC203" s="88"/>
      <c r="AD203" s="88"/>
      <c r="AE203" s="88"/>
      <c r="AF203" s="89"/>
      <c r="AG203" s="89"/>
      <c r="AH203" s="89"/>
      <c r="AI203" s="89"/>
    </row>
    <row r="204" spans="1:35" s="90" customFormat="1" ht="171" hidden="1" customHeight="1">
      <c r="A204" s="82">
        <f t="shared" si="11"/>
        <v>203</v>
      </c>
      <c r="B204" s="95" t="s">
        <v>1890</v>
      </c>
      <c r="C204" s="84" t="s">
        <v>189</v>
      </c>
      <c r="D204" s="95" t="s">
        <v>759</v>
      </c>
      <c r="E204" s="104" t="s">
        <v>2696</v>
      </c>
      <c r="F204" s="104" t="s">
        <v>2876</v>
      </c>
      <c r="G204" s="104" t="s">
        <v>2390</v>
      </c>
      <c r="H204" s="104" t="s">
        <v>2926</v>
      </c>
      <c r="I204" s="82" t="s">
        <v>4294</v>
      </c>
      <c r="J204" s="82" t="s">
        <v>413</v>
      </c>
      <c r="K204" s="82" t="s">
        <v>0</v>
      </c>
      <c r="L204" s="98" t="s">
        <v>1903</v>
      </c>
      <c r="M204" s="98" t="s">
        <v>1897</v>
      </c>
      <c r="N204" s="120">
        <v>46427</v>
      </c>
      <c r="O204" s="357">
        <f t="shared" ca="1" si="12"/>
        <v>833</v>
      </c>
      <c r="P204" s="121" t="str">
        <f t="shared" ca="1" si="10"/>
        <v>Berlaku</v>
      </c>
      <c r="Q204" s="88"/>
      <c r="R204" s="88"/>
      <c r="S204" s="88"/>
      <c r="T204" s="88"/>
      <c r="U204" s="88"/>
      <c r="V204" s="88"/>
      <c r="W204" s="88"/>
      <c r="X204" s="88"/>
      <c r="Y204" s="88"/>
      <c r="Z204" s="88"/>
      <c r="AA204" s="88"/>
      <c r="AB204" s="88"/>
      <c r="AC204" s="88"/>
      <c r="AD204" s="88"/>
      <c r="AE204" s="88"/>
      <c r="AF204" s="89"/>
      <c r="AG204" s="89"/>
      <c r="AH204" s="89"/>
      <c r="AI204" s="89"/>
    </row>
    <row r="205" spans="1:35" s="90" customFormat="1" ht="109.35" hidden="1" customHeight="1">
      <c r="A205" s="82">
        <f t="shared" si="11"/>
        <v>204</v>
      </c>
      <c r="B205" s="95" t="s">
        <v>1891</v>
      </c>
      <c r="C205" s="102" t="s">
        <v>178</v>
      </c>
      <c r="D205" s="84" t="s">
        <v>2736</v>
      </c>
      <c r="E205" s="82" t="s">
        <v>2696</v>
      </c>
      <c r="F205" s="82" t="s">
        <v>2861</v>
      </c>
      <c r="G205" s="104" t="s">
        <v>2391</v>
      </c>
      <c r="H205" s="104" t="s">
        <v>2884</v>
      </c>
      <c r="I205" s="82" t="s">
        <v>4294</v>
      </c>
      <c r="J205" s="82" t="s">
        <v>413</v>
      </c>
      <c r="K205" s="82" t="s">
        <v>0</v>
      </c>
      <c r="L205" s="98" t="s">
        <v>1904</v>
      </c>
      <c r="M205" s="98" t="s">
        <v>1905</v>
      </c>
      <c r="N205" s="120">
        <v>46427</v>
      </c>
      <c r="O205" s="357">
        <f t="shared" ca="1" si="12"/>
        <v>833</v>
      </c>
      <c r="P205" s="121" t="str">
        <f t="shared" ca="1" si="10"/>
        <v>Berlaku</v>
      </c>
      <c r="Q205" s="88"/>
      <c r="R205" s="88"/>
      <c r="S205" s="88"/>
      <c r="T205" s="88"/>
      <c r="U205" s="88"/>
      <c r="V205" s="88"/>
      <c r="W205" s="88"/>
      <c r="X205" s="88"/>
      <c r="Y205" s="88"/>
      <c r="Z205" s="88"/>
      <c r="AA205" s="88"/>
      <c r="AB205" s="88"/>
      <c r="AC205" s="88"/>
      <c r="AD205" s="88"/>
      <c r="AE205" s="88"/>
      <c r="AF205" s="89"/>
      <c r="AG205" s="89"/>
      <c r="AH205" s="89"/>
      <c r="AI205" s="89"/>
    </row>
    <row r="206" spans="1:35" s="90" customFormat="1" ht="172.5" hidden="1" customHeight="1">
      <c r="A206" s="82">
        <f t="shared" si="11"/>
        <v>205</v>
      </c>
      <c r="B206" s="95" t="s">
        <v>1892</v>
      </c>
      <c r="C206" s="102" t="s">
        <v>178</v>
      </c>
      <c r="D206" s="84" t="s">
        <v>2736</v>
      </c>
      <c r="E206" s="82" t="s">
        <v>2696</v>
      </c>
      <c r="F206" s="82" t="s">
        <v>2861</v>
      </c>
      <c r="G206" s="104" t="s">
        <v>2392</v>
      </c>
      <c r="H206" s="104" t="s">
        <v>2926</v>
      </c>
      <c r="I206" s="82" t="s">
        <v>4294</v>
      </c>
      <c r="J206" s="82" t="s">
        <v>413</v>
      </c>
      <c r="K206" s="82" t="s">
        <v>0</v>
      </c>
      <c r="L206" s="98" t="s">
        <v>1906</v>
      </c>
      <c r="M206" s="98" t="s">
        <v>1907</v>
      </c>
      <c r="N206" s="120">
        <v>46427</v>
      </c>
      <c r="O206" s="357">
        <f t="shared" ca="1" si="12"/>
        <v>833</v>
      </c>
      <c r="P206" s="121" t="str">
        <f t="shared" ca="1" si="10"/>
        <v>Berlaku</v>
      </c>
      <c r="Q206" s="88"/>
      <c r="R206" s="88"/>
      <c r="S206" s="88"/>
      <c r="T206" s="88"/>
      <c r="U206" s="88"/>
      <c r="V206" s="88"/>
      <c r="W206" s="88"/>
      <c r="X206" s="88"/>
      <c r="Y206" s="88"/>
      <c r="Z206" s="88"/>
      <c r="AA206" s="88"/>
      <c r="AB206" s="88"/>
      <c r="AC206" s="88"/>
      <c r="AD206" s="88"/>
      <c r="AE206" s="88"/>
      <c r="AF206" s="89"/>
      <c r="AG206" s="89"/>
      <c r="AH206" s="89"/>
      <c r="AI206" s="89"/>
    </row>
    <row r="207" spans="1:35" s="90" customFormat="1" ht="115.35" hidden="1" customHeight="1">
      <c r="A207" s="82">
        <f t="shared" si="11"/>
        <v>206</v>
      </c>
      <c r="B207" s="95" t="s">
        <v>1893</v>
      </c>
      <c r="C207" s="102" t="s">
        <v>1829</v>
      </c>
      <c r="D207" s="98" t="s">
        <v>2760</v>
      </c>
      <c r="E207" s="82" t="s">
        <v>1604</v>
      </c>
      <c r="F207" s="82" t="s">
        <v>2861</v>
      </c>
      <c r="G207" s="104" t="s">
        <v>2393</v>
      </c>
      <c r="H207" s="104" t="s">
        <v>2884</v>
      </c>
      <c r="I207" s="82" t="s">
        <v>4294</v>
      </c>
      <c r="J207" s="82" t="s">
        <v>413</v>
      </c>
      <c r="K207" s="82" t="s">
        <v>0</v>
      </c>
      <c r="L207" s="98" t="s">
        <v>1951</v>
      </c>
      <c r="M207" s="86" t="s">
        <v>1832</v>
      </c>
      <c r="N207" s="120">
        <v>46427</v>
      </c>
      <c r="O207" s="357">
        <f t="shared" ca="1" si="12"/>
        <v>833</v>
      </c>
      <c r="P207" s="121" t="str">
        <f t="shared" ca="1" si="10"/>
        <v>Berlaku</v>
      </c>
      <c r="Q207" s="88"/>
      <c r="R207" s="88"/>
      <c r="S207" s="88"/>
      <c r="T207" s="88"/>
      <c r="U207" s="88"/>
      <c r="V207" s="88"/>
      <c r="W207" s="88"/>
      <c r="X207" s="88"/>
      <c r="Y207" s="88"/>
      <c r="Z207" s="88"/>
      <c r="AA207" s="88"/>
      <c r="AB207" s="88"/>
      <c r="AC207" s="88"/>
      <c r="AD207" s="88"/>
      <c r="AE207" s="88"/>
      <c r="AF207" s="89"/>
      <c r="AG207" s="89"/>
      <c r="AH207" s="89"/>
      <c r="AI207" s="89"/>
    </row>
    <row r="208" spans="1:35" s="90" customFormat="1" ht="75" hidden="1">
      <c r="A208" s="82">
        <f t="shared" si="11"/>
        <v>207</v>
      </c>
      <c r="B208" s="95" t="s">
        <v>1894</v>
      </c>
      <c r="C208" s="102" t="s">
        <v>1829</v>
      </c>
      <c r="D208" s="98" t="s">
        <v>2760</v>
      </c>
      <c r="E208" s="82" t="s">
        <v>1604</v>
      </c>
      <c r="F208" s="82" t="s">
        <v>2861</v>
      </c>
      <c r="G208" s="104" t="s">
        <v>2394</v>
      </c>
      <c r="H208" s="104" t="s">
        <v>2884</v>
      </c>
      <c r="I208" s="82" t="s">
        <v>4294</v>
      </c>
      <c r="J208" s="82" t="s">
        <v>413</v>
      </c>
      <c r="K208" s="82" t="s">
        <v>0</v>
      </c>
      <c r="L208" s="98" t="s">
        <v>1908</v>
      </c>
      <c r="M208" s="98" t="s">
        <v>1909</v>
      </c>
      <c r="N208" s="120">
        <v>46427</v>
      </c>
      <c r="O208" s="357">
        <f t="shared" ca="1" si="12"/>
        <v>833</v>
      </c>
      <c r="P208" s="121" t="str">
        <f t="shared" ca="1" si="10"/>
        <v>Berlaku</v>
      </c>
      <c r="Q208" s="88"/>
      <c r="R208" s="88"/>
      <c r="S208" s="88"/>
      <c r="T208" s="88"/>
      <c r="U208" s="88"/>
      <c r="V208" s="88"/>
      <c r="W208" s="88"/>
      <c r="X208" s="88"/>
      <c r="Y208" s="88"/>
      <c r="Z208" s="88"/>
      <c r="AA208" s="88"/>
      <c r="AB208" s="88"/>
      <c r="AC208" s="88"/>
      <c r="AD208" s="88"/>
      <c r="AE208" s="88"/>
      <c r="AF208" s="89"/>
      <c r="AG208" s="89"/>
      <c r="AH208" s="89"/>
      <c r="AI208" s="89"/>
    </row>
    <row r="209" spans="1:35" s="90" customFormat="1" ht="60" hidden="1">
      <c r="A209" s="82">
        <f t="shared" si="11"/>
        <v>208</v>
      </c>
      <c r="B209" s="95" t="s">
        <v>1895</v>
      </c>
      <c r="C209" s="83" t="s">
        <v>187</v>
      </c>
      <c r="D209" s="95" t="s">
        <v>2748</v>
      </c>
      <c r="E209" s="82" t="s">
        <v>1604</v>
      </c>
      <c r="F209" s="82" t="s">
        <v>2861</v>
      </c>
      <c r="G209" s="104" t="s">
        <v>2395</v>
      </c>
      <c r="H209" s="104" t="s">
        <v>2884</v>
      </c>
      <c r="I209" s="82" t="s">
        <v>4294</v>
      </c>
      <c r="J209" s="82" t="s">
        <v>413</v>
      </c>
      <c r="K209" s="82" t="s">
        <v>0</v>
      </c>
      <c r="L209" s="98" t="s">
        <v>1911</v>
      </c>
      <c r="M209" s="98" t="s">
        <v>1910</v>
      </c>
      <c r="N209" s="120">
        <v>46427</v>
      </c>
      <c r="O209" s="357">
        <f t="shared" ca="1" si="12"/>
        <v>833</v>
      </c>
      <c r="P209" s="121" t="str">
        <f t="shared" ca="1" si="10"/>
        <v>Berlaku</v>
      </c>
      <c r="Q209" s="88"/>
      <c r="R209" s="88"/>
      <c r="S209" s="88"/>
      <c r="T209" s="88"/>
      <c r="U209" s="88"/>
      <c r="V209" s="88"/>
      <c r="W209" s="88"/>
      <c r="X209" s="88"/>
      <c r="Y209" s="88"/>
      <c r="Z209" s="88"/>
      <c r="AA209" s="88"/>
      <c r="AB209" s="88"/>
      <c r="AC209" s="88"/>
      <c r="AD209" s="88"/>
      <c r="AE209" s="88"/>
      <c r="AF209" s="89"/>
      <c r="AG209" s="89"/>
      <c r="AH209" s="89"/>
      <c r="AI209" s="89"/>
    </row>
    <row r="210" spans="1:35" s="90" customFormat="1" ht="45" hidden="1">
      <c r="A210" s="82">
        <f t="shared" si="11"/>
        <v>209</v>
      </c>
      <c r="B210" s="83" t="s">
        <v>23</v>
      </c>
      <c r="C210" s="83" t="s">
        <v>227</v>
      </c>
      <c r="D210" s="95" t="s">
        <v>1379</v>
      </c>
      <c r="E210" s="104" t="s">
        <v>2699</v>
      </c>
      <c r="F210" s="104" t="s">
        <v>2860</v>
      </c>
      <c r="G210" s="104" t="s">
        <v>2396</v>
      </c>
      <c r="H210" s="104" t="s">
        <v>2926</v>
      </c>
      <c r="I210" s="82" t="s">
        <v>4294</v>
      </c>
      <c r="J210" s="82" t="s">
        <v>413</v>
      </c>
      <c r="K210" s="82" t="s">
        <v>0</v>
      </c>
      <c r="L210" s="98" t="s">
        <v>1928</v>
      </c>
      <c r="M210" s="86" t="s">
        <v>1937</v>
      </c>
      <c r="N210" s="120">
        <v>46455</v>
      </c>
      <c r="O210" s="357">
        <f t="shared" ca="1" si="12"/>
        <v>861</v>
      </c>
      <c r="P210" s="121" t="str">
        <f t="shared" ca="1" si="10"/>
        <v>Berlaku</v>
      </c>
      <c r="Q210" s="88"/>
      <c r="R210" s="88"/>
      <c r="S210" s="88"/>
      <c r="T210" s="88"/>
      <c r="U210" s="88"/>
      <c r="V210" s="88"/>
      <c r="W210" s="88"/>
      <c r="X210" s="88"/>
      <c r="Y210" s="88"/>
      <c r="Z210" s="88"/>
      <c r="AA210" s="88"/>
      <c r="AB210" s="88"/>
      <c r="AC210" s="88"/>
      <c r="AD210" s="88"/>
      <c r="AE210" s="88"/>
      <c r="AF210" s="89"/>
      <c r="AG210" s="89"/>
      <c r="AH210" s="89"/>
      <c r="AI210" s="89"/>
    </row>
    <row r="211" spans="1:35" s="90" customFormat="1" ht="45" hidden="1">
      <c r="A211" s="82">
        <f t="shared" si="11"/>
        <v>210</v>
      </c>
      <c r="B211" s="84" t="s">
        <v>98</v>
      </c>
      <c r="C211" s="102" t="s">
        <v>192</v>
      </c>
      <c r="D211" s="84" t="s">
        <v>2729</v>
      </c>
      <c r="E211" s="82" t="s">
        <v>1604</v>
      </c>
      <c r="F211" s="82" t="s">
        <v>2861</v>
      </c>
      <c r="G211" s="104" t="s">
        <v>2397</v>
      </c>
      <c r="H211" s="104" t="s">
        <v>2884</v>
      </c>
      <c r="I211" s="82" t="s">
        <v>4294</v>
      </c>
      <c r="J211" s="82" t="s">
        <v>413</v>
      </c>
      <c r="K211" s="82" t="s">
        <v>0</v>
      </c>
      <c r="L211" s="98" t="s">
        <v>1913</v>
      </c>
      <c r="M211" s="98" t="s">
        <v>1938</v>
      </c>
      <c r="N211" s="120">
        <v>46455</v>
      </c>
      <c r="O211" s="357">
        <f t="shared" ca="1" si="12"/>
        <v>861</v>
      </c>
      <c r="P211" s="121" t="str">
        <f t="shared" ca="1" si="10"/>
        <v>Berlaku</v>
      </c>
      <c r="Q211" s="88"/>
      <c r="R211" s="88"/>
      <c r="S211" s="88"/>
      <c r="T211" s="88"/>
      <c r="U211" s="88"/>
      <c r="V211" s="88"/>
      <c r="W211" s="88"/>
      <c r="X211" s="88"/>
      <c r="Y211" s="88"/>
      <c r="Z211" s="88"/>
      <c r="AA211" s="88"/>
      <c r="AB211" s="88"/>
      <c r="AC211" s="88"/>
      <c r="AD211" s="88"/>
      <c r="AE211" s="88"/>
      <c r="AF211" s="89"/>
      <c r="AG211" s="89"/>
      <c r="AH211" s="89"/>
      <c r="AI211" s="89"/>
    </row>
    <row r="212" spans="1:35" s="90" customFormat="1" ht="61.2" hidden="1">
      <c r="A212" s="82">
        <f t="shared" si="11"/>
        <v>211</v>
      </c>
      <c r="B212" s="83" t="s">
        <v>196</v>
      </c>
      <c r="C212" s="83" t="s">
        <v>194</v>
      </c>
      <c r="D212" s="95" t="s">
        <v>1378</v>
      </c>
      <c r="E212" s="104" t="s">
        <v>2697</v>
      </c>
      <c r="F212" s="104" t="s">
        <v>2860</v>
      </c>
      <c r="G212" s="104" t="s">
        <v>2398</v>
      </c>
      <c r="H212" s="104" t="s">
        <v>2926</v>
      </c>
      <c r="I212" s="82" t="s">
        <v>4294</v>
      </c>
      <c r="J212" s="104" t="s">
        <v>412</v>
      </c>
      <c r="K212" s="82" t="s">
        <v>3</v>
      </c>
      <c r="L212" s="86" t="s">
        <v>3036</v>
      </c>
      <c r="M212" s="98" t="s">
        <v>608</v>
      </c>
      <c r="N212" s="120">
        <v>46455</v>
      </c>
      <c r="O212" s="357">
        <f t="shared" ca="1" si="12"/>
        <v>861</v>
      </c>
      <c r="P212" s="121" t="str">
        <f t="shared" ca="1" si="10"/>
        <v>Berlaku</v>
      </c>
      <c r="Q212" s="88"/>
      <c r="R212" s="88"/>
      <c r="S212" s="88"/>
      <c r="T212" s="88"/>
      <c r="U212" s="88"/>
      <c r="V212" s="88"/>
      <c r="W212" s="88"/>
      <c r="X212" s="88"/>
      <c r="Y212" s="88"/>
      <c r="Z212" s="88"/>
      <c r="AA212" s="88"/>
      <c r="AB212" s="88"/>
      <c r="AC212" s="88"/>
      <c r="AD212" s="88"/>
      <c r="AE212" s="88"/>
      <c r="AF212" s="89"/>
      <c r="AG212" s="89"/>
      <c r="AH212" s="89"/>
      <c r="AI212" s="89"/>
    </row>
    <row r="213" spans="1:35" s="89" customFormat="1" ht="60" hidden="1">
      <c r="A213" s="82">
        <f t="shared" si="11"/>
        <v>212</v>
      </c>
      <c r="B213" s="98" t="s">
        <v>1914</v>
      </c>
      <c r="C213" s="84" t="s">
        <v>1602</v>
      </c>
      <c r="D213" s="95" t="s">
        <v>2711</v>
      </c>
      <c r="E213" s="104" t="s">
        <v>1604</v>
      </c>
      <c r="F213" s="104" t="s">
        <v>2876</v>
      </c>
      <c r="G213" s="104" t="s">
        <v>2399</v>
      </c>
      <c r="H213" s="104" t="s">
        <v>2884</v>
      </c>
      <c r="I213" s="82" t="s">
        <v>4294</v>
      </c>
      <c r="J213" s="82" t="s">
        <v>413</v>
      </c>
      <c r="K213" s="82" t="s">
        <v>3</v>
      </c>
      <c r="L213" s="98" t="s">
        <v>3037</v>
      </c>
      <c r="M213" s="98" t="s">
        <v>1939</v>
      </c>
      <c r="N213" s="120">
        <v>46455</v>
      </c>
      <c r="O213" s="357">
        <f t="shared" ca="1" si="12"/>
        <v>861</v>
      </c>
      <c r="P213" s="121" t="str">
        <f t="shared" ca="1" si="10"/>
        <v>Berlaku</v>
      </c>
      <c r="Q213" s="88"/>
      <c r="R213" s="88"/>
      <c r="S213" s="88"/>
      <c r="T213" s="88"/>
      <c r="U213" s="88"/>
      <c r="V213" s="88"/>
      <c r="W213" s="88"/>
      <c r="X213" s="88"/>
      <c r="Y213" s="88"/>
      <c r="Z213" s="88"/>
      <c r="AA213" s="88"/>
      <c r="AB213" s="88"/>
      <c r="AC213" s="88"/>
      <c r="AD213" s="88"/>
      <c r="AE213" s="88"/>
    </row>
    <row r="214" spans="1:35" s="89" customFormat="1" ht="75" hidden="1">
      <c r="A214" s="82">
        <f t="shared" si="11"/>
        <v>213</v>
      </c>
      <c r="B214" s="98" t="s">
        <v>1915</v>
      </c>
      <c r="C214" s="84" t="s">
        <v>1829</v>
      </c>
      <c r="D214" s="98" t="s">
        <v>2760</v>
      </c>
      <c r="E214" s="82" t="s">
        <v>1604</v>
      </c>
      <c r="F214" s="82" t="s">
        <v>2861</v>
      </c>
      <c r="G214" s="104" t="s">
        <v>2400</v>
      </c>
      <c r="H214" s="104" t="s">
        <v>2926</v>
      </c>
      <c r="I214" s="82" t="s">
        <v>4294</v>
      </c>
      <c r="J214" s="82" t="s">
        <v>413</v>
      </c>
      <c r="K214" s="82" t="s">
        <v>0</v>
      </c>
      <c r="L214" s="98" t="s">
        <v>1929</v>
      </c>
      <c r="M214" s="98" t="s">
        <v>1940</v>
      </c>
      <c r="N214" s="120">
        <v>46455</v>
      </c>
      <c r="O214" s="357">
        <f t="shared" ca="1" si="12"/>
        <v>861</v>
      </c>
      <c r="P214" s="121" t="str">
        <f t="shared" ca="1" si="10"/>
        <v>Berlaku</v>
      </c>
      <c r="Q214" s="88"/>
      <c r="R214" s="88"/>
      <c r="S214" s="88"/>
      <c r="T214" s="88"/>
      <c r="U214" s="88"/>
      <c r="V214" s="88"/>
      <c r="W214" s="88"/>
      <c r="X214" s="88"/>
      <c r="Y214" s="88"/>
      <c r="Z214" s="88"/>
      <c r="AA214" s="88"/>
      <c r="AB214" s="88"/>
      <c r="AC214" s="88"/>
      <c r="AD214" s="88"/>
      <c r="AE214" s="88"/>
    </row>
    <row r="215" spans="1:35" s="89" customFormat="1" ht="316.2" hidden="1">
      <c r="A215" s="82">
        <f t="shared" si="11"/>
        <v>214</v>
      </c>
      <c r="B215" s="98" t="s">
        <v>1916</v>
      </c>
      <c r="C215" s="95" t="s">
        <v>2051</v>
      </c>
      <c r="D215" s="95" t="s">
        <v>3017</v>
      </c>
      <c r="E215" s="104" t="s">
        <v>2696</v>
      </c>
      <c r="F215" s="104" t="s">
        <v>2860</v>
      </c>
      <c r="G215" s="104" t="s">
        <v>2401</v>
      </c>
      <c r="H215" s="104" t="s">
        <v>2926</v>
      </c>
      <c r="I215" s="82" t="s">
        <v>4294</v>
      </c>
      <c r="J215" s="82" t="s">
        <v>413</v>
      </c>
      <c r="K215" s="82" t="s">
        <v>0</v>
      </c>
      <c r="L215" s="98" t="s">
        <v>3038</v>
      </c>
      <c r="M215" s="98" t="s">
        <v>1941</v>
      </c>
      <c r="N215" s="120">
        <v>46455</v>
      </c>
      <c r="O215" s="357">
        <f t="shared" ca="1" si="12"/>
        <v>861</v>
      </c>
      <c r="P215" s="121" t="str">
        <f t="shared" ca="1" si="10"/>
        <v>Berlaku</v>
      </c>
      <c r="Q215" s="88"/>
      <c r="R215" s="88"/>
      <c r="S215" s="88"/>
      <c r="T215" s="88"/>
      <c r="U215" s="88"/>
      <c r="V215" s="88"/>
      <c r="W215" s="88"/>
      <c r="X215" s="88"/>
      <c r="Y215" s="88"/>
      <c r="Z215" s="88"/>
      <c r="AA215" s="88"/>
      <c r="AB215" s="88"/>
      <c r="AC215" s="88"/>
      <c r="AD215" s="88"/>
      <c r="AE215" s="88"/>
    </row>
    <row r="216" spans="1:35" s="89" customFormat="1" ht="84" hidden="1" customHeight="1">
      <c r="A216" s="82">
        <f t="shared" si="11"/>
        <v>215</v>
      </c>
      <c r="B216" s="98" t="s">
        <v>1917</v>
      </c>
      <c r="C216" s="95" t="s">
        <v>2051</v>
      </c>
      <c r="D216" s="95" t="s">
        <v>3017</v>
      </c>
      <c r="E216" s="104" t="s">
        <v>2696</v>
      </c>
      <c r="F216" s="104" t="s">
        <v>2860</v>
      </c>
      <c r="G216" s="104" t="s">
        <v>2402</v>
      </c>
      <c r="H216" s="104" t="s">
        <v>2926</v>
      </c>
      <c r="I216" s="82" t="s">
        <v>4294</v>
      </c>
      <c r="J216" s="82" t="s">
        <v>413</v>
      </c>
      <c r="K216" s="82" t="s">
        <v>0</v>
      </c>
      <c r="L216" s="98" t="s">
        <v>1930</v>
      </c>
      <c r="M216" s="98" t="s">
        <v>1942</v>
      </c>
      <c r="N216" s="120">
        <v>46455</v>
      </c>
      <c r="O216" s="357">
        <f t="shared" ca="1" si="12"/>
        <v>861</v>
      </c>
      <c r="P216" s="121" t="str">
        <f t="shared" ca="1" si="10"/>
        <v>Berlaku</v>
      </c>
      <c r="Q216" s="88"/>
      <c r="R216" s="88"/>
      <c r="S216" s="88"/>
      <c r="T216" s="88"/>
      <c r="U216" s="88"/>
      <c r="V216" s="88"/>
      <c r="W216" s="88"/>
      <c r="X216" s="88"/>
      <c r="Y216" s="88"/>
      <c r="Z216" s="88"/>
      <c r="AA216" s="88"/>
      <c r="AB216" s="88"/>
      <c r="AC216" s="88"/>
      <c r="AD216" s="88"/>
      <c r="AE216" s="88"/>
    </row>
    <row r="217" spans="1:35" s="89" customFormat="1" ht="316.2" hidden="1">
      <c r="A217" s="82">
        <f t="shared" si="11"/>
        <v>216</v>
      </c>
      <c r="B217" s="98" t="s">
        <v>1918</v>
      </c>
      <c r="C217" s="95" t="s">
        <v>2051</v>
      </c>
      <c r="D217" s="95" t="s">
        <v>3017</v>
      </c>
      <c r="E217" s="104" t="s">
        <v>2696</v>
      </c>
      <c r="F217" s="104" t="s">
        <v>2860</v>
      </c>
      <c r="G217" s="104" t="s">
        <v>2403</v>
      </c>
      <c r="H217" s="104" t="s">
        <v>2926</v>
      </c>
      <c r="I217" s="82" t="s">
        <v>4294</v>
      </c>
      <c r="J217" s="82" t="s">
        <v>413</v>
      </c>
      <c r="K217" s="82" t="s">
        <v>0</v>
      </c>
      <c r="L217" s="98" t="s">
        <v>1931</v>
      </c>
      <c r="M217" s="98" t="s">
        <v>1943</v>
      </c>
      <c r="N217" s="120">
        <v>46455</v>
      </c>
      <c r="O217" s="357">
        <f t="shared" ca="1" si="12"/>
        <v>861</v>
      </c>
      <c r="P217" s="121" t="str">
        <f t="shared" ca="1" si="10"/>
        <v>Berlaku</v>
      </c>
      <c r="Q217" s="88"/>
      <c r="R217" s="88"/>
      <c r="S217" s="88"/>
      <c r="T217" s="88"/>
      <c r="U217" s="88"/>
      <c r="V217" s="88"/>
      <c r="W217" s="88"/>
      <c r="X217" s="88"/>
      <c r="Y217" s="88"/>
      <c r="Z217" s="88"/>
      <c r="AA217" s="88"/>
      <c r="AB217" s="88"/>
      <c r="AC217" s="88"/>
      <c r="AD217" s="88"/>
      <c r="AE217" s="88"/>
    </row>
    <row r="218" spans="1:35" s="89" customFormat="1" ht="180" hidden="1">
      <c r="A218" s="82">
        <f t="shared" si="11"/>
        <v>217</v>
      </c>
      <c r="B218" s="98" t="s">
        <v>1919</v>
      </c>
      <c r="C218" s="98" t="s">
        <v>514</v>
      </c>
      <c r="D218" s="95" t="s">
        <v>2707</v>
      </c>
      <c r="E218" s="104" t="s">
        <v>2699</v>
      </c>
      <c r="F218" s="104" t="s">
        <v>2878</v>
      </c>
      <c r="G218" s="104" t="s">
        <v>2404</v>
      </c>
      <c r="H218" s="104" t="s">
        <v>2926</v>
      </c>
      <c r="I218" s="82" t="s">
        <v>4294</v>
      </c>
      <c r="J218" s="82" t="s">
        <v>413</v>
      </c>
      <c r="K218" s="82" t="s">
        <v>0</v>
      </c>
      <c r="L218" s="98" t="s">
        <v>1932</v>
      </c>
      <c r="M218" s="98" t="s">
        <v>1944</v>
      </c>
      <c r="N218" s="120">
        <v>46455</v>
      </c>
      <c r="O218" s="357">
        <f t="shared" ca="1" si="12"/>
        <v>861</v>
      </c>
      <c r="P218" s="121" t="str">
        <f t="shared" ca="1" si="10"/>
        <v>Berlaku</v>
      </c>
      <c r="Q218" s="88"/>
      <c r="R218" s="88"/>
      <c r="S218" s="88"/>
      <c r="T218" s="88"/>
      <c r="U218" s="88"/>
      <c r="V218" s="88"/>
      <c r="W218" s="88"/>
      <c r="X218" s="88"/>
      <c r="Y218" s="88"/>
      <c r="Z218" s="88"/>
      <c r="AA218" s="88"/>
      <c r="AB218" s="88"/>
      <c r="AC218" s="88"/>
      <c r="AD218" s="88"/>
      <c r="AE218" s="88"/>
    </row>
    <row r="219" spans="1:35" s="89" customFormat="1" ht="180" hidden="1">
      <c r="A219" s="82">
        <f t="shared" si="11"/>
        <v>218</v>
      </c>
      <c r="B219" s="98" t="s">
        <v>1920</v>
      </c>
      <c r="C219" s="98" t="s">
        <v>514</v>
      </c>
      <c r="D219" s="95" t="s">
        <v>3133</v>
      </c>
      <c r="E219" s="104" t="s">
        <v>2699</v>
      </c>
      <c r="F219" s="104" t="s">
        <v>2878</v>
      </c>
      <c r="G219" s="104" t="s">
        <v>2405</v>
      </c>
      <c r="H219" s="104" t="s">
        <v>2926</v>
      </c>
      <c r="I219" s="82" t="s">
        <v>4294</v>
      </c>
      <c r="J219" s="82" t="s">
        <v>413</v>
      </c>
      <c r="K219" s="82" t="s">
        <v>0</v>
      </c>
      <c r="L219" s="98" t="s">
        <v>1933</v>
      </c>
      <c r="M219" s="98" t="s">
        <v>1944</v>
      </c>
      <c r="N219" s="120">
        <v>46455</v>
      </c>
      <c r="O219" s="357">
        <f t="shared" ca="1" si="12"/>
        <v>861</v>
      </c>
      <c r="P219" s="121" t="str">
        <f t="shared" ca="1" si="10"/>
        <v>Berlaku</v>
      </c>
      <c r="Q219" s="88"/>
      <c r="R219" s="88"/>
      <c r="S219" s="88"/>
      <c r="T219" s="88"/>
      <c r="U219" s="88"/>
      <c r="V219" s="88"/>
      <c r="W219" s="88"/>
      <c r="X219" s="88"/>
      <c r="Y219" s="88"/>
      <c r="Z219" s="88"/>
      <c r="AA219" s="88"/>
      <c r="AB219" s="88"/>
      <c r="AC219" s="88"/>
      <c r="AD219" s="88"/>
      <c r="AE219" s="88"/>
    </row>
    <row r="220" spans="1:35" s="89" customFormat="1" ht="353.1" hidden="1" customHeight="1">
      <c r="A220" s="82">
        <f t="shared" si="11"/>
        <v>219</v>
      </c>
      <c r="B220" s="98" t="s">
        <v>1921</v>
      </c>
      <c r="C220" s="84" t="s">
        <v>232</v>
      </c>
      <c r="D220" s="95" t="s">
        <v>2708</v>
      </c>
      <c r="E220" s="104" t="s">
        <v>2699</v>
      </c>
      <c r="F220" s="104" t="s">
        <v>2876</v>
      </c>
      <c r="G220" s="104" t="s">
        <v>2406</v>
      </c>
      <c r="H220" s="104" t="s">
        <v>2926</v>
      </c>
      <c r="I220" s="82" t="s">
        <v>4294</v>
      </c>
      <c r="J220" s="82" t="s">
        <v>413</v>
      </c>
      <c r="K220" s="82" t="s">
        <v>0</v>
      </c>
      <c r="L220" s="98" t="s">
        <v>1934</v>
      </c>
      <c r="M220" s="86" t="s">
        <v>1945</v>
      </c>
      <c r="N220" s="120">
        <v>46455</v>
      </c>
      <c r="O220" s="357">
        <f t="shared" ca="1" si="12"/>
        <v>861</v>
      </c>
      <c r="P220" s="121" t="str">
        <f t="shared" ca="1" si="10"/>
        <v>Berlaku</v>
      </c>
      <c r="Q220" s="88"/>
      <c r="R220" s="88"/>
      <c r="S220" s="88"/>
      <c r="T220" s="88"/>
      <c r="U220" s="88"/>
      <c r="V220" s="88"/>
      <c r="W220" s="88"/>
      <c r="X220" s="88"/>
      <c r="Y220" s="88"/>
      <c r="Z220" s="88"/>
      <c r="AA220" s="88"/>
      <c r="AB220" s="88"/>
      <c r="AC220" s="88"/>
      <c r="AD220" s="88"/>
      <c r="AE220" s="88"/>
    </row>
    <row r="221" spans="1:35" s="89" customFormat="1" ht="201" hidden="1" customHeight="1">
      <c r="A221" s="82">
        <f t="shared" si="11"/>
        <v>220</v>
      </c>
      <c r="B221" s="98" t="s">
        <v>1922</v>
      </c>
      <c r="C221" s="84" t="s">
        <v>1927</v>
      </c>
      <c r="D221" s="95" t="s">
        <v>2705</v>
      </c>
      <c r="E221" s="104" t="s">
        <v>2697</v>
      </c>
      <c r="F221" s="104" t="s">
        <v>2860</v>
      </c>
      <c r="G221" s="104" t="s">
        <v>2407</v>
      </c>
      <c r="H221" s="104" t="s">
        <v>2926</v>
      </c>
      <c r="I221" s="82" t="s">
        <v>4294</v>
      </c>
      <c r="J221" s="82" t="s">
        <v>413</v>
      </c>
      <c r="K221" s="82" t="s">
        <v>0</v>
      </c>
      <c r="L221" s="98" t="s">
        <v>1935</v>
      </c>
      <c r="M221" s="86" t="s">
        <v>1946</v>
      </c>
      <c r="N221" s="120">
        <v>46455</v>
      </c>
      <c r="O221" s="357">
        <f t="shared" ca="1" si="12"/>
        <v>861</v>
      </c>
      <c r="P221" s="121" t="str">
        <f t="shared" ca="1" si="10"/>
        <v>Berlaku</v>
      </c>
      <c r="Q221" s="88"/>
      <c r="R221" s="88"/>
      <c r="S221" s="88"/>
      <c r="T221" s="88"/>
      <c r="U221" s="88"/>
      <c r="V221" s="88"/>
      <c r="W221" s="88"/>
      <c r="X221" s="88"/>
      <c r="Y221" s="88"/>
      <c r="Z221" s="88"/>
      <c r="AA221" s="88"/>
      <c r="AB221" s="88"/>
      <c r="AC221" s="88"/>
      <c r="AD221" s="88"/>
      <c r="AE221" s="88"/>
    </row>
    <row r="222" spans="1:35" s="89" customFormat="1" ht="213" hidden="1" customHeight="1">
      <c r="A222" s="82">
        <f t="shared" si="11"/>
        <v>221</v>
      </c>
      <c r="B222" s="98" t="s">
        <v>1923</v>
      </c>
      <c r="C222" s="84" t="s">
        <v>1927</v>
      </c>
      <c r="D222" s="95" t="s">
        <v>2705</v>
      </c>
      <c r="E222" s="104" t="s">
        <v>2697</v>
      </c>
      <c r="F222" s="104" t="s">
        <v>2860</v>
      </c>
      <c r="G222" s="104" t="s">
        <v>2408</v>
      </c>
      <c r="H222" s="104" t="s">
        <v>2926</v>
      </c>
      <c r="I222" s="82" t="s">
        <v>4295</v>
      </c>
      <c r="J222" s="104" t="s">
        <v>412</v>
      </c>
      <c r="K222" s="104" t="s">
        <v>10</v>
      </c>
      <c r="L222" s="98" t="s">
        <v>1936</v>
      </c>
      <c r="M222" s="98" t="s">
        <v>2000</v>
      </c>
      <c r="N222" s="120">
        <v>46455</v>
      </c>
      <c r="O222" s="357">
        <f t="shared" ca="1" si="12"/>
        <v>861</v>
      </c>
      <c r="P222" s="121" t="str">
        <f t="shared" ca="1" si="10"/>
        <v>Berlaku</v>
      </c>
      <c r="Q222" s="88"/>
      <c r="R222" s="88"/>
      <c r="S222" s="88"/>
      <c r="T222" s="88"/>
      <c r="U222" s="88"/>
      <c r="V222" s="88"/>
      <c r="W222" s="88"/>
      <c r="X222" s="88"/>
      <c r="Y222" s="88"/>
      <c r="Z222" s="88"/>
      <c r="AA222" s="88"/>
      <c r="AB222" s="88"/>
      <c r="AC222" s="88"/>
      <c r="AD222" s="88"/>
      <c r="AE222" s="88"/>
    </row>
    <row r="223" spans="1:35" s="89" customFormat="1" ht="75" hidden="1">
      <c r="A223" s="82">
        <f t="shared" si="11"/>
        <v>222</v>
      </c>
      <c r="B223" s="98" t="s">
        <v>1924</v>
      </c>
      <c r="C223" s="84" t="s">
        <v>1113</v>
      </c>
      <c r="D223" s="84" t="s">
        <v>2988</v>
      </c>
      <c r="E223" s="82" t="s">
        <v>1605</v>
      </c>
      <c r="F223" s="82" t="s">
        <v>2861</v>
      </c>
      <c r="G223" s="104" t="s">
        <v>2409</v>
      </c>
      <c r="H223" s="104" t="s">
        <v>2884</v>
      </c>
      <c r="I223" s="82" t="s">
        <v>4294</v>
      </c>
      <c r="J223" s="104" t="s">
        <v>412</v>
      </c>
      <c r="K223" s="92" t="s">
        <v>2625</v>
      </c>
      <c r="L223" s="98" t="s">
        <v>1948</v>
      </c>
      <c r="M223" s="98" t="s">
        <v>3039</v>
      </c>
      <c r="N223" s="120">
        <v>46455</v>
      </c>
      <c r="O223" s="357">
        <f t="shared" ca="1" si="12"/>
        <v>861</v>
      </c>
      <c r="P223" s="121" t="str">
        <f t="shared" ca="1" si="10"/>
        <v>Berlaku</v>
      </c>
      <c r="Q223" s="88"/>
      <c r="R223" s="88"/>
      <c r="S223" s="88"/>
      <c r="T223" s="88"/>
      <c r="U223" s="88"/>
      <c r="V223" s="88"/>
      <c r="W223" s="88"/>
      <c r="X223" s="88"/>
      <c r="Y223" s="88"/>
      <c r="Z223" s="88"/>
      <c r="AA223" s="88"/>
      <c r="AB223" s="88"/>
      <c r="AC223" s="88"/>
      <c r="AD223" s="88"/>
      <c r="AE223" s="88"/>
    </row>
    <row r="224" spans="1:35" s="89" customFormat="1" ht="75" hidden="1">
      <c r="A224" s="82">
        <f t="shared" si="11"/>
        <v>223</v>
      </c>
      <c r="B224" s="98" t="s">
        <v>1925</v>
      </c>
      <c r="C224" s="84" t="s">
        <v>1113</v>
      </c>
      <c r="D224" s="84" t="s">
        <v>2989</v>
      </c>
      <c r="E224" s="82" t="s">
        <v>1605</v>
      </c>
      <c r="F224" s="82" t="s">
        <v>2861</v>
      </c>
      <c r="G224" s="104" t="s">
        <v>2410</v>
      </c>
      <c r="H224" s="104" t="s">
        <v>2884</v>
      </c>
      <c r="I224" s="82" t="s">
        <v>4294</v>
      </c>
      <c r="J224" s="104" t="s">
        <v>412</v>
      </c>
      <c r="K224" s="92" t="s">
        <v>2625</v>
      </c>
      <c r="L224" s="98" t="s">
        <v>1949</v>
      </c>
      <c r="M224" s="98" t="s">
        <v>3040</v>
      </c>
      <c r="N224" s="120">
        <v>46455</v>
      </c>
      <c r="O224" s="357">
        <f t="shared" ca="1" si="12"/>
        <v>861</v>
      </c>
      <c r="P224" s="121" t="str">
        <f t="shared" ca="1" si="10"/>
        <v>Berlaku</v>
      </c>
      <c r="Q224" s="88"/>
      <c r="R224" s="88"/>
      <c r="S224" s="88"/>
      <c r="T224" s="88"/>
      <c r="U224" s="88"/>
      <c r="V224" s="88"/>
      <c r="W224" s="88"/>
      <c r="X224" s="88"/>
      <c r="Y224" s="88"/>
      <c r="Z224" s="88"/>
      <c r="AA224" s="88"/>
      <c r="AB224" s="88"/>
      <c r="AC224" s="88"/>
      <c r="AD224" s="88"/>
      <c r="AE224" s="88"/>
    </row>
    <row r="225" spans="1:31" s="89" customFormat="1" ht="75" hidden="1">
      <c r="A225" s="82">
        <f t="shared" si="11"/>
        <v>224</v>
      </c>
      <c r="B225" s="98" t="s">
        <v>1926</v>
      </c>
      <c r="C225" s="84" t="s">
        <v>1113</v>
      </c>
      <c r="D225" s="84" t="s">
        <v>2990</v>
      </c>
      <c r="E225" s="82" t="s">
        <v>1605</v>
      </c>
      <c r="F225" s="82" t="s">
        <v>2861</v>
      </c>
      <c r="G225" s="104" t="s">
        <v>2411</v>
      </c>
      <c r="H225" s="104" t="s">
        <v>2884</v>
      </c>
      <c r="I225" s="82" t="s">
        <v>4294</v>
      </c>
      <c r="J225" s="104" t="s">
        <v>412</v>
      </c>
      <c r="K225" s="92" t="s">
        <v>2625</v>
      </c>
      <c r="L225" s="98" t="s">
        <v>1950</v>
      </c>
      <c r="M225" s="98" t="s">
        <v>3041</v>
      </c>
      <c r="N225" s="120">
        <v>46455</v>
      </c>
      <c r="O225" s="357">
        <f t="shared" ca="1" si="12"/>
        <v>861</v>
      </c>
      <c r="P225" s="121" t="str">
        <f t="shared" ca="1" si="10"/>
        <v>Berlaku</v>
      </c>
      <c r="Q225" s="88"/>
      <c r="R225" s="88"/>
      <c r="S225" s="88"/>
      <c r="T225" s="88"/>
      <c r="U225" s="88"/>
      <c r="V225" s="88"/>
      <c r="W225" s="88"/>
      <c r="X225" s="88"/>
      <c r="Y225" s="88"/>
      <c r="Z225" s="88"/>
      <c r="AA225" s="88"/>
      <c r="AB225" s="88"/>
      <c r="AC225" s="88"/>
      <c r="AD225" s="88"/>
      <c r="AE225" s="88"/>
    </row>
    <row r="226" spans="1:31" s="89" customFormat="1" ht="100.35" hidden="1" customHeight="1">
      <c r="A226" s="82">
        <f t="shared" si="11"/>
        <v>225</v>
      </c>
      <c r="B226" s="83" t="s">
        <v>93</v>
      </c>
      <c r="C226" s="84" t="s">
        <v>150</v>
      </c>
      <c r="D226" s="84" t="s">
        <v>2728</v>
      </c>
      <c r="E226" s="82" t="s">
        <v>1604</v>
      </c>
      <c r="F226" s="82" t="s">
        <v>2861</v>
      </c>
      <c r="G226" s="82" t="s">
        <v>2412</v>
      </c>
      <c r="H226" s="82" t="s">
        <v>2884</v>
      </c>
      <c r="I226" s="82" t="s">
        <v>4294</v>
      </c>
      <c r="J226" s="82" t="s">
        <v>413</v>
      </c>
      <c r="K226" s="82" t="s">
        <v>0</v>
      </c>
      <c r="L226" s="107" t="s">
        <v>1999</v>
      </c>
      <c r="M226" s="86" t="s">
        <v>1974</v>
      </c>
      <c r="N226" s="120">
        <v>46495</v>
      </c>
      <c r="O226" s="357">
        <f t="shared" ca="1" si="12"/>
        <v>901</v>
      </c>
      <c r="P226" s="121" t="str">
        <f t="shared" ca="1" si="10"/>
        <v>Berlaku</v>
      </c>
      <c r="Q226" s="88"/>
      <c r="R226" s="88"/>
      <c r="S226" s="88"/>
      <c r="T226" s="88"/>
      <c r="U226" s="88"/>
      <c r="V226" s="88"/>
      <c r="W226" s="88"/>
      <c r="X226" s="88"/>
      <c r="Y226" s="88"/>
      <c r="Z226" s="88"/>
      <c r="AA226" s="88"/>
      <c r="AB226" s="88"/>
      <c r="AC226" s="88"/>
      <c r="AD226" s="88"/>
      <c r="AE226" s="88"/>
    </row>
    <row r="227" spans="1:31" s="89" customFormat="1" ht="100.35" hidden="1" customHeight="1">
      <c r="A227" s="82">
        <f t="shared" si="11"/>
        <v>226</v>
      </c>
      <c r="B227" s="83" t="s">
        <v>1966</v>
      </c>
      <c r="C227" s="83" t="s">
        <v>227</v>
      </c>
      <c r="D227" s="95" t="s">
        <v>1379</v>
      </c>
      <c r="E227" s="104" t="s">
        <v>2699</v>
      </c>
      <c r="F227" s="104" t="s">
        <v>2860</v>
      </c>
      <c r="G227" s="92" t="s">
        <v>2413</v>
      </c>
      <c r="H227" s="92" t="s">
        <v>2926</v>
      </c>
      <c r="I227" s="82" t="s">
        <v>4294</v>
      </c>
      <c r="J227" s="82" t="s">
        <v>412</v>
      </c>
      <c r="K227" s="82" t="s">
        <v>0</v>
      </c>
      <c r="L227" s="83" t="s">
        <v>1969</v>
      </c>
      <c r="M227" s="86" t="s">
        <v>1975</v>
      </c>
      <c r="N227" s="120">
        <v>46495</v>
      </c>
      <c r="O227" s="357">
        <f t="shared" ca="1" si="12"/>
        <v>901</v>
      </c>
      <c r="P227" s="121" t="str">
        <f t="shared" ca="1" si="10"/>
        <v>Berlaku</v>
      </c>
      <c r="Q227" s="88"/>
      <c r="R227" s="88"/>
      <c r="S227" s="88"/>
      <c r="T227" s="88"/>
      <c r="U227" s="88"/>
      <c r="V227" s="88"/>
      <c r="W227" s="88"/>
      <c r="X227" s="88"/>
      <c r="Y227" s="88"/>
      <c r="Z227" s="88"/>
      <c r="AA227" s="88"/>
      <c r="AB227" s="88"/>
      <c r="AC227" s="88"/>
      <c r="AD227" s="88"/>
      <c r="AE227" s="88"/>
    </row>
    <row r="228" spans="1:31" s="89" customFormat="1" ht="100.35" hidden="1" customHeight="1">
      <c r="A228" s="82">
        <f t="shared" si="11"/>
        <v>227</v>
      </c>
      <c r="B228" s="83" t="s">
        <v>1965</v>
      </c>
      <c r="C228" s="83" t="s">
        <v>227</v>
      </c>
      <c r="D228" s="95" t="s">
        <v>1379</v>
      </c>
      <c r="E228" s="104" t="s">
        <v>2699</v>
      </c>
      <c r="F228" s="104" t="s">
        <v>2860</v>
      </c>
      <c r="G228" s="92" t="s">
        <v>2414</v>
      </c>
      <c r="H228" s="92" t="s">
        <v>2926</v>
      </c>
      <c r="I228" s="82" t="s">
        <v>4294</v>
      </c>
      <c r="J228" s="82" t="s">
        <v>412</v>
      </c>
      <c r="K228" s="82" t="s">
        <v>0</v>
      </c>
      <c r="L228" s="95" t="s">
        <v>1970</v>
      </c>
      <c r="M228" s="86" t="s">
        <v>1976</v>
      </c>
      <c r="N228" s="120">
        <v>46495</v>
      </c>
      <c r="O228" s="357">
        <f t="shared" ca="1" si="12"/>
        <v>901</v>
      </c>
      <c r="P228" s="121" t="str">
        <f t="shared" ca="1" si="10"/>
        <v>Berlaku</v>
      </c>
      <c r="Q228" s="88"/>
      <c r="R228" s="88"/>
      <c r="S228" s="88"/>
      <c r="T228" s="88"/>
      <c r="U228" s="88"/>
      <c r="V228" s="88"/>
      <c r="W228" s="88"/>
      <c r="X228" s="88"/>
      <c r="Y228" s="88"/>
      <c r="Z228" s="88"/>
      <c r="AA228" s="88"/>
      <c r="AB228" s="88"/>
      <c r="AC228" s="88"/>
      <c r="AD228" s="88"/>
      <c r="AE228" s="88"/>
    </row>
    <row r="229" spans="1:31" s="89" customFormat="1" ht="73.349999999999994" hidden="1" customHeight="1">
      <c r="A229" s="82">
        <f t="shared" si="11"/>
        <v>228</v>
      </c>
      <c r="B229" s="84" t="s">
        <v>1964</v>
      </c>
      <c r="C229" s="83" t="s">
        <v>227</v>
      </c>
      <c r="D229" s="95" t="s">
        <v>1379</v>
      </c>
      <c r="E229" s="104" t="s">
        <v>2699</v>
      </c>
      <c r="F229" s="104" t="s">
        <v>2860</v>
      </c>
      <c r="G229" s="92" t="s">
        <v>2415</v>
      </c>
      <c r="H229" s="92" t="s">
        <v>2926</v>
      </c>
      <c r="I229" s="82" t="s">
        <v>4294</v>
      </c>
      <c r="J229" s="82" t="s">
        <v>413</v>
      </c>
      <c r="K229" s="82" t="s">
        <v>0</v>
      </c>
      <c r="L229" s="83" t="s">
        <v>1971</v>
      </c>
      <c r="M229" s="86" t="s">
        <v>1977</v>
      </c>
      <c r="N229" s="120">
        <v>46495</v>
      </c>
      <c r="O229" s="357">
        <f t="shared" ca="1" si="12"/>
        <v>901</v>
      </c>
      <c r="P229" s="121" t="str">
        <f t="shared" ref="P229:P292" ca="1" si="13">IF(O229&gt;0,"Berlaku","Kadaluarsa")</f>
        <v>Berlaku</v>
      </c>
      <c r="Q229" s="88"/>
      <c r="R229" s="88"/>
      <c r="S229" s="88"/>
      <c r="T229" s="88"/>
      <c r="U229" s="88"/>
      <c r="V229" s="88"/>
      <c r="W229" s="88"/>
      <c r="X229" s="88"/>
      <c r="Y229" s="88"/>
      <c r="Z229" s="88"/>
      <c r="AA229" s="88"/>
      <c r="AB229" s="88"/>
      <c r="AC229" s="88"/>
      <c r="AD229" s="88"/>
      <c r="AE229" s="88"/>
    </row>
    <row r="230" spans="1:31" s="89" customFormat="1" ht="54" hidden="1" customHeight="1">
      <c r="A230" s="82">
        <f t="shared" si="11"/>
        <v>229</v>
      </c>
      <c r="B230" s="84" t="s">
        <v>1963</v>
      </c>
      <c r="C230" s="83" t="s">
        <v>227</v>
      </c>
      <c r="D230" s="95" t="s">
        <v>1379</v>
      </c>
      <c r="E230" s="104" t="s">
        <v>2699</v>
      </c>
      <c r="F230" s="104" t="s">
        <v>2860</v>
      </c>
      <c r="G230" s="92" t="s">
        <v>2416</v>
      </c>
      <c r="H230" s="92" t="s">
        <v>2926</v>
      </c>
      <c r="I230" s="82" t="s">
        <v>4294</v>
      </c>
      <c r="J230" s="100" t="s">
        <v>414</v>
      </c>
      <c r="K230" s="82" t="s">
        <v>0</v>
      </c>
      <c r="L230" s="83" t="s">
        <v>1972</v>
      </c>
      <c r="M230" s="86" t="s">
        <v>1978</v>
      </c>
      <c r="N230" s="120">
        <v>46495</v>
      </c>
      <c r="O230" s="357">
        <f t="shared" ca="1" si="12"/>
        <v>901</v>
      </c>
      <c r="P230" s="121" t="str">
        <f t="shared" ca="1" si="13"/>
        <v>Berlaku</v>
      </c>
      <c r="Q230" s="88"/>
      <c r="R230" s="88"/>
      <c r="S230" s="88"/>
      <c r="T230" s="88"/>
      <c r="U230" s="88"/>
      <c r="V230" s="88"/>
      <c r="W230" s="88"/>
      <c r="X230" s="88"/>
      <c r="Y230" s="88"/>
      <c r="Z230" s="88"/>
      <c r="AA230" s="88"/>
      <c r="AB230" s="88"/>
      <c r="AC230" s="88"/>
      <c r="AD230" s="88"/>
      <c r="AE230" s="88"/>
    </row>
    <row r="231" spans="1:31" s="89" customFormat="1" ht="45" hidden="1">
      <c r="A231" s="82">
        <f t="shared" si="11"/>
        <v>230</v>
      </c>
      <c r="B231" s="83" t="s">
        <v>1962</v>
      </c>
      <c r="C231" s="83" t="s">
        <v>227</v>
      </c>
      <c r="D231" s="95" t="s">
        <v>1379</v>
      </c>
      <c r="E231" s="104" t="s">
        <v>2699</v>
      </c>
      <c r="F231" s="104" t="s">
        <v>2860</v>
      </c>
      <c r="G231" s="82" t="s">
        <v>2417</v>
      </c>
      <c r="H231" s="82" t="s">
        <v>2926</v>
      </c>
      <c r="I231" s="82" t="s">
        <v>4294</v>
      </c>
      <c r="J231" s="100" t="s">
        <v>414</v>
      </c>
      <c r="K231" s="82" t="s">
        <v>0</v>
      </c>
      <c r="L231" s="96" t="s">
        <v>1973</v>
      </c>
      <c r="M231" s="86" t="s">
        <v>3963</v>
      </c>
      <c r="N231" s="120">
        <v>46495</v>
      </c>
      <c r="O231" s="357">
        <f t="shared" ca="1" si="12"/>
        <v>901</v>
      </c>
      <c r="P231" s="121" t="str">
        <f t="shared" ca="1" si="13"/>
        <v>Berlaku</v>
      </c>
      <c r="Q231" s="88"/>
      <c r="R231" s="88"/>
      <c r="S231" s="88"/>
      <c r="T231" s="88"/>
      <c r="U231" s="88"/>
      <c r="V231" s="88"/>
      <c r="W231" s="88"/>
      <c r="X231" s="88"/>
      <c r="Y231" s="88"/>
      <c r="Z231" s="88"/>
      <c r="AA231" s="88"/>
      <c r="AB231" s="88"/>
      <c r="AC231" s="88"/>
      <c r="AD231" s="88"/>
      <c r="AE231" s="88"/>
    </row>
    <row r="232" spans="1:31" s="89" customFormat="1" ht="180" hidden="1">
      <c r="A232" s="82">
        <f t="shared" si="11"/>
        <v>231</v>
      </c>
      <c r="B232" s="95" t="s">
        <v>1967</v>
      </c>
      <c r="C232" s="98" t="s">
        <v>514</v>
      </c>
      <c r="D232" s="95" t="s">
        <v>3133</v>
      </c>
      <c r="E232" s="104" t="s">
        <v>2699</v>
      </c>
      <c r="F232" s="104" t="s">
        <v>2878</v>
      </c>
      <c r="G232" s="82" t="s">
        <v>2418</v>
      </c>
      <c r="H232" s="82" t="s">
        <v>2926</v>
      </c>
      <c r="I232" s="82" t="s">
        <v>4294</v>
      </c>
      <c r="J232" s="82" t="s">
        <v>413</v>
      </c>
      <c r="K232" s="82" t="s">
        <v>3</v>
      </c>
      <c r="L232" s="107" t="s">
        <v>3042</v>
      </c>
      <c r="M232" s="98" t="s">
        <v>1990</v>
      </c>
      <c r="N232" s="120">
        <v>46495</v>
      </c>
      <c r="O232" s="357">
        <f t="shared" ca="1" si="12"/>
        <v>901</v>
      </c>
      <c r="P232" s="121" t="str">
        <f t="shared" ca="1" si="13"/>
        <v>Berlaku</v>
      </c>
      <c r="Q232" s="88"/>
      <c r="R232" s="88"/>
      <c r="S232" s="88"/>
      <c r="T232" s="88"/>
      <c r="U232" s="88"/>
      <c r="V232" s="88"/>
      <c r="W232" s="88"/>
      <c r="X232" s="88"/>
      <c r="Y232" s="88"/>
      <c r="Z232" s="88"/>
      <c r="AA232" s="88"/>
      <c r="AB232" s="88"/>
      <c r="AC232" s="88"/>
      <c r="AD232" s="88"/>
      <c r="AE232" s="88"/>
    </row>
    <row r="233" spans="1:31" s="89" customFormat="1" ht="77.400000000000006" hidden="1" customHeight="1">
      <c r="A233" s="82">
        <f t="shared" si="11"/>
        <v>232</v>
      </c>
      <c r="B233" s="95" t="s">
        <v>1968</v>
      </c>
      <c r="C233" s="98" t="s">
        <v>514</v>
      </c>
      <c r="D233" s="95" t="s">
        <v>2707</v>
      </c>
      <c r="E233" s="104" t="s">
        <v>2699</v>
      </c>
      <c r="F233" s="104" t="s">
        <v>2878</v>
      </c>
      <c r="G233" s="82" t="s">
        <v>2419</v>
      </c>
      <c r="H233" s="82" t="s">
        <v>2884</v>
      </c>
      <c r="I233" s="82" t="s">
        <v>4294</v>
      </c>
      <c r="J233" s="82" t="s">
        <v>413</v>
      </c>
      <c r="K233" s="82" t="s">
        <v>0</v>
      </c>
      <c r="L233" s="84" t="s">
        <v>1982</v>
      </c>
      <c r="M233" s="98" t="s">
        <v>724</v>
      </c>
      <c r="N233" s="120">
        <v>46495</v>
      </c>
      <c r="O233" s="357">
        <f t="shared" ca="1" si="12"/>
        <v>901</v>
      </c>
      <c r="P233" s="121" t="str">
        <f t="shared" ca="1" si="13"/>
        <v>Berlaku</v>
      </c>
      <c r="Q233" s="88"/>
      <c r="R233" s="88"/>
      <c r="S233" s="88"/>
      <c r="T233" s="88"/>
      <c r="U233" s="88"/>
      <c r="V233" s="88"/>
      <c r="W233" s="88"/>
      <c r="X233" s="88"/>
      <c r="Y233" s="88"/>
      <c r="Z233" s="88"/>
      <c r="AA233" s="88"/>
      <c r="AB233" s="88"/>
      <c r="AC233" s="88"/>
      <c r="AD233" s="88"/>
      <c r="AE233" s="88"/>
    </row>
    <row r="234" spans="1:31" s="89" customFormat="1" ht="63.6" hidden="1" customHeight="1">
      <c r="A234" s="82">
        <f t="shared" si="11"/>
        <v>233</v>
      </c>
      <c r="B234" s="95" t="s">
        <v>1952</v>
      </c>
      <c r="C234" s="98" t="s">
        <v>514</v>
      </c>
      <c r="D234" s="95" t="s">
        <v>3133</v>
      </c>
      <c r="E234" s="104" t="s">
        <v>2699</v>
      </c>
      <c r="F234" s="104" t="s">
        <v>2878</v>
      </c>
      <c r="G234" s="104" t="s">
        <v>2420</v>
      </c>
      <c r="H234" s="104" t="s">
        <v>2884</v>
      </c>
      <c r="I234" s="82" t="s">
        <v>4294</v>
      </c>
      <c r="J234" s="82" t="s">
        <v>413</v>
      </c>
      <c r="K234" s="82" t="s">
        <v>0</v>
      </c>
      <c r="L234" s="98" t="s">
        <v>1983</v>
      </c>
      <c r="M234" s="98" t="s">
        <v>1991</v>
      </c>
      <c r="N234" s="120">
        <v>46495</v>
      </c>
      <c r="O234" s="357">
        <f t="shared" ca="1" si="12"/>
        <v>901</v>
      </c>
      <c r="P234" s="121" t="str">
        <f t="shared" ca="1" si="13"/>
        <v>Berlaku</v>
      </c>
      <c r="Q234" s="88"/>
      <c r="R234" s="88"/>
      <c r="S234" s="88"/>
      <c r="T234" s="88"/>
      <c r="U234" s="88"/>
      <c r="V234" s="88"/>
      <c r="W234" s="88"/>
      <c r="X234" s="88"/>
      <c r="Y234" s="88"/>
      <c r="Z234" s="88"/>
      <c r="AA234" s="88"/>
      <c r="AB234" s="88"/>
      <c r="AC234" s="88"/>
      <c r="AD234" s="88"/>
      <c r="AE234" s="88"/>
    </row>
    <row r="235" spans="1:31" s="89" customFormat="1" ht="230.1" hidden="1" customHeight="1">
      <c r="A235" s="82">
        <f t="shared" si="11"/>
        <v>234</v>
      </c>
      <c r="B235" s="95" t="s">
        <v>1953</v>
      </c>
      <c r="C235" s="83" t="s">
        <v>233</v>
      </c>
      <c r="D235" s="84" t="s">
        <v>2025</v>
      </c>
      <c r="E235" s="82" t="s">
        <v>1604</v>
      </c>
      <c r="F235" s="82" t="s">
        <v>2861</v>
      </c>
      <c r="G235" s="104" t="s">
        <v>2421</v>
      </c>
      <c r="H235" s="104" t="s">
        <v>2884</v>
      </c>
      <c r="I235" s="82" t="s">
        <v>4294</v>
      </c>
      <c r="J235" s="82" t="s">
        <v>413</v>
      </c>
      <c r="K235" s="82" t="s">
        <v>0</v>
      </c>
      <c r="L235" s="98" t="s">
        <v>1984</v>
      </c>
      <c r="M235" s="98" t="s">
        <v>645</v>
      </c>
      <c r="N235" s="120">
        <v>46495</v>
      </c>
      <c r="O235" s="357">
        <f t="shared" ca="1" si="12"/>
        <v>901</v>
      </c>
      <c r="P235" s="121" t="str">
        <f t="shared" ca="1" si="13"/>
        <v>Berlaku</v>
      </c>
      <c r="Q235" s="88"/>
      <c r="R235" s="88"/>
      <c r="S235" s="88"/>
      <c r="T235" s="88"/>
      <c r="U235" s="88"/>
      <c r="V235" s="88"/>
      <c r="W235" s="88"/>
      <c r="X235" s="88"/>
      <c r="Y235" s="88"/>
      <c r="Z235" s="88"/>
      <c r="AA235" s="88"/>
      <c r="AB235" s="88"/>
      <c r="AC235" s="88"/>
      <c r="AD235" s="88"/>
      <c r="AE235" s="88"/>
    </row>
    <row r="236" spans="1:31" s="89" customFormat="1" ht="180" hidden="1">
      <c r="A236" s="82">
        <f t="shared" si="11"/>
        <v>235</v>
      </c>
      <c r="B236" s="95" t="s">
        <v>1954</v>
      </c>
      <c r="C236" s="83" t="s">
        <v>1700</v>
      </c>
      <c r="D236" s="98" t="s">
        <v>2756</v>
      </c>
      <c r="E236" s="82" t="s">
        <v>2699</v>
      </c>
      <c r="F236" s="82" t="s">
        <v>2861</v>
      </c>
      <c r="G236" s="104" t="s">
        <v>2422</v>
      </c>
      <c r="H236" s="104" t="s">
        <v>2884</v>
      </c>
      <c r="I236" s="82" t="s">
        <v>4294</v>
      </c>
      <c r="J236" s="82" t="s">
        <v>413</v>
      </c>
      <c r="K236" s="82" t="s">
        <v>0</v>
      </c>
      <c r="L236" s="98" t="s">
        <v>1985</v>
      </c>
      <c r="M236" s="98" t="s">
        <v>1768</v>
      </c>
      <c r="N236" s="120">
        <v>46495</v>
      </c>
      <c r="O236" s="357">
        <f t="shared" ca="1" si="12"/>
        <v>901</v>
      </c>
      <c r="P236" s="121" t="str">
        <f t="shared" ca="1" si="13"/>
        <v>Berlaku</v>
      </c>
      <c r="Q236" s="88"/>
      <c r="R236" s="88"/>
      <c r="S236" s="88"/>
      <c r="T236" s="88"/>
      <c r="U236" s="88"/>
      <c r="V236" s="88"/>
      <c r="W236" s="88"/>
      <c r="X236" s="88"/>
      <c r="Y236" s="88"/>
      <c r="Z236" s="88"/>
      <c r="AA236" s="88"/>
      <c r="AB236" s="88"/>
      <c r="AC236" s="88"/>
      <c r="AD236" s="88"/>
      <c r="AE236" s="88"/>
    </row>
    <row r="237" spans="1:31" s="89" customFormat="1" ht="232.35" hidden="1" customHeight="1">
      <c r="A237" s="82">
        <f t="shared" si="11"/>
        <v>236</v>
      </c>
      <c r="B237" s="95" t="s">
        <v>1955</v>
      </c>
      <c r="C237" s="83" t="s">
        <v>1979</v>
      </c>
      <c r="D237" s="98" t="s">
        <v>2763</v>
      </c>
      <c r="E237" s="82" t="s">
        <v>2696</v>
      </c>
      <c r="F237" s="82" t="s">
        <v>2861</v>
      </c>
      <c r="G237" s="104" t="s">
        <v>2423</v>
      </c>
      <c r="H237" s="104" t="s">
        <v>2884</v>
      </c>
      <c r="I237" s="82" t="s">
        <v>4294</v>
      </c>
      <c r="J237" s="82" t="s">
        <v>413</v>
      </c>
      <c r="K237" s="82" t="s">
        <v>0</v>
      </c>
      <c r="L237" s="98" t="s">
        <v>1986</v>
      </c>
      <c r="M237" s="98" t="s">
        <v>1992</v>
      </c>
      <c r="N237" s="120">
        <v>46495</v>
      </c>
      <c r="O237" s="357">
        <f t="shared" ca="1" si="12"/>
        <v>901</v>
      </c>
      <c r="P237" s="121" t="str">
        <f t="shared" ca="1" si="13"/>
        <v>Berlaku</v>
      </c>
      <c r="Q237" s="88"/>
      <c r="R237" s="88"/>
      <c r="S237" s="88"/>
      <c r="T237" s="88"/>
      <c r="U237" s="88"/>
      <c r="V237" s="88"/>
      <c r="W237" s="88"/>
      <c r="X237" s="88"/>
      <c r="Y237" s="88"/>
      <c r="Z237" s="88"/>
      <c r="AA237" s="88"/>
      <c r="AB237" s="88"/>
      <c r="AC237" s="88"/>
      <c r="AD237" s="88"/>
      <c r="AE237" s="88"/>
    </row>
    <row r="238" spans="1:31" s="89" customFormat="1" ht="195.6" hidden="1" customHeight="1">
      <c r="A238" s="82">
        <f t="shared" si="11"/>
        <v>237</v>
      </c>
      <c r="B238" s="95" t="s">
        <v>1956</v>
      </c>
      <c r="C238" s="83" t="s">
        <v>1979</v>
      </c>
      <c r="D238" s="98" t="s">
        <v>2763</v>
      </c>
      <c r="E238" s="82" t="s">
        <v>2696</v>
      </c>
      <c r="F238" s="82" t="s">
        <v>2861</v>
      </c>
      <c r="G238" s="104" t="s">
        <v>2424</v>
      </c>
      <c r="H238" s="104" t="s">
        <v>2884</v>
      </c>
      <c r="I238" s="82" t="s">
        <v>4294</v>
      </c>
      <c r="J238" s="82" t="s">
        <v>413</v>
      </c>
      <c r="K238" s="100" t="s">
        <v>221</v>
      </c>
      <c r="L238" s="98" t="s">
        <v>2986</v>
      </c>
      <c r="M238" s="98" t="s">
        <v>1993</v>
      </c>
      <c r="N238" s="120">
        <v>46495</v>
      </c>
      <c r="O238" s="357">
        <f t="shared" ca="1" si="12"/>
        <v>901</v>
      </c>
      <c r="P238" s="121" t="str">
        <f t="shared" ca="1" si="13"/>
        <v>Berlaku</v>
      </c>
      <c r="Q238" s="88"/>
      <c r="R238" s="88"/>
      <c r="S238" s="88"/>
      <c r="T238" s="88"/>
      <c r="U238" s="88"/>
      <c r="V238" s="88"/>
      <c r="W238" s="88"/>
      <c r="X238" s="88"/>
      <c r="Y238" s="88"/>
      <c r="Z238" s="88"/>
      <c r="AA238" s="88"/>
      <c r="AB238" s="88"/>
      <c r="AC238" s="88"/>
      <c r="AD238" s="88"/>
      <c r="AE238" s="88"/>
    </row>
    <row r="239" spans="1:31" s="89" customFormat="1" ht="212.1" hidden="1" customHeight="1">
      <c r="A239" s="82">
        <f t="shared" si="11"/>
        <v>238</v>
      </c>
      <c r="B239" s="95" t="s">
        <v>1957</v>
      </c>
      <c r="C239" s="83" t="s">
        <v>1718</v>
      </c>
      <c r="D239" s="95" t="s">
        <v>2715</v>
      </c>
      <c r="E239" s="104" t="s">
        <v>2696</v>
      </c>
      <c r="F239" s="104" t="s">
        <v>2860</v>
      </c>
      <c r="G239" s="104" t="s">
        <v>2425</v>
      </c>
      <c r="H239" s="104" t="s">
        <v>2926</v>
      </c>
      <c r="I239" s="82" t="s">
        <v>4294</v>
      </c>
      <c r="J239" s="82" t="s">
        <v>413</v>
      </c>
      <c r="K239" s="82" t="s">
        <v>0</v>
      </c>
      <c r="L239" s="98" t="s">
        <v>1987</v>
      </c>
      <c r="M239" s="98" t="s">
        <v>1994</v>
      </c>
      <c r="N239" s="120">
        <v>46495</v>
      </c>
      <c r="O239" s="357">
        <f t="shared" ca="1" si="12"/>
        <v>901</v>
      </c>
      <c r="P239" s="121" t="str">
        <f t="shared" ca="1" si="13"/>
        <v>Berlaku</v>
      </c>
      <c r="Q239" s="88"/>
      <c r="R239" s="88"/>
      <c r="S239" s="88"/>
      <c r="T239" s="88"/>
      <c r="U239" s="88"/>
      <c r="V239" s="88"/>
      <c r="W239" s="88"/>
      <c r="X239" s="88"/>
      <c r="Y239" s="88"/>
      <c r="Z239" s="88"/>
      <c r="AA239" s="88"/>
      <c r="AB239" s="88"/>
      <c r="AC239" s="88"/>
      <c r="AD239" s="88"/>
      <c r="AE239" s="88"/>
    </row>
    <row r="240" spans="1:31" s="89" customFormat="1" ht="67.349999999999994" hidden="1" customHeight="1">
      <c r="A240" s="82">
        <f t="shared" si="11"/>
        <v>239</v>
      </c>
      <c r="B240" s="95" t="s">
        <v>1958</v>
      </c>
      <c r="C240" s="83" t="s">
        <v>1981</v>
      </c>
      <c r="D240" s="98" t="s">
        <v>2762</v>
      </c>
      <c r="E240" s="82" t="s">
        <v>2696</v>
      </c>
      <c r="F240" s="82" t="s">
        <v>2861</v>
      </c>
      <c r="G240" s="104" t="s">
        <v>2426</v>
      </c>
      <c r="H240" s="104" t="s">
        <v>2884</v>
      </c>
      <c r="I240" s="82" t="s">
        <v>4295</v>
      </c>
      <c r="J240" s="82" t="s">
        <v>413</v>
      </c>
      <c r="K240" s="92" t="s">
        <v>10</v>
      </c>
      <c r="L240" s="86" t="s">
        <v>1988</v>
      </c>
      <c r="M240" s="98" t="s">
        <v>1995</v>
      </c>
      <c r="N240" s="120">
        <v>46495</v>
      </c>
      <c r="O240" s="357">
        <f t="shared" ca="1" si="12"/>
        <v>901</v>
      </c>
      <c r="P240" s="121" t="str">
        <f t="shared" ca="1" si="13"/>
        <v>Berlaku</v>
      </c>
      <c r="Q240" s="88"/>
      <c r="R240" s="88"/>
      <c r="S240" s="88"/>
      <c r="T240" s="88"/>
      <c r="U240" s="88"/>
      <c r="V240" s="88"/>
      <c r="W240" s="88"/>
      <c r="X240" s="88"/>
      <c r="Y240" s="88"/>
      <c r="Z240" s="88"/>
      <c r="AA240" s="88"/>
      <c r="AB240" s="88"/>
      <c r="AC240" s="88"/>
      <c r="AD240" s="88"/>
      <c r="AE240" s="88"/>
    </row>
    <row r="241" spans="1:31" s="89" customFormat="1" ht="82.35" hidden="1" customHeight="1">
      <c r="A241" s="82">
        <f t="shared" si="11"/>
        <v>240</v>
      </c>
      <c r="B241" s="95" t="s">
        <v>1959</v>
      </c>
      <c r="C241" s="83" t="s">
        <v>1980</v>
      </c>
      <c r="D241" s="95" t="s">
        <v>2703</v>
      </c>
      <c r="E241" s="104" t="s">
        <v>2699</v>
      </c>
      <c r="F241" s="104" t="s">
        <v>2860</v>
      </c>
      <c r="G241" s="104" t="s">
        <v>2427</v>
      </c>
      <c r="H241" s="104" t="s">
        <v>2926</v>
      </c>
      <c r="I241" s="82" t="s">
        <v>4294</v>
      </c>
      <c r="J241" s="82" t="s">
        <v>413</v>
      </c>
      <c r="K241" s="82" t="s">
        <v>0</v>
      </c>
      <c r="L241" s="98" t="s">
        <v>2001</v>
      </c>
      <c r="M241" s="86" t="s">
        <v>1996</v>
      </c>
      <c r="N241" s="120">
        <v>46495</v>
      </c>
      <c r="O241" s="357">
        <f t="shared" ca="1" si="12"/>
        <v>901</v>
      </c>
      <c r="P241" s="121" t="str">
        <f t="shared" ca="1" si="13"/>
        <v>Berlaku</v>
      </c>
      <c r="Q241" s="88"/>
      <c r="R241" s="88"/>
      <c r="S241" s="88"/>
      <c r="T241" s="88"/>
      <c r="U241" s="88"/>
      <c r="V241" s="88"/>
      <c r="W241" s="88"/>
      <c r="X241" s="88"/>
      <c r="Y241" s="88"/>
      <c r="Z241" s="88"/>
      <c r="AA241" s="88"/>
      <c r="AB241" s="88"/>
      <c r="AC241" s="88"/>
      <c r="AD241" s="88"/>
      <c r="AE241" s="88"/>
    </row>
    <row r="242" spans="1:31" s="89" customFormat="1" ht="200.4" hidden="1" customHeight="1">
      <c r="A242" s="82">
        <f t="shared" si="11"/>
        <v>241</v>
      </c>
      <c r="B242" s="95" t="s">
        <v>1960</v>
      </c>
      <c r="C242" s="83" t="s">
        <v>1980</v>
      </c>
      <c r="D242" s="95" t="s">
        <v>2703</v>
      </c>
      <c r="E242" s="104" t="s">
        <v>2699</v>
      </c>
      <c r="F242" s="104" t="s">
        <v>2860</v>
      </c>
      <c r="G242" s="104" t="s">
        <v>2428</v>
      </c>
      <c r="H242" s="104" t="s">
        <v>2926</v>
      </c>
      <c r="I242" s="82" t="s">
        <v>4294</v>
      </c>
      <c r="J242" s="92" t="s">
        <v>412</v>
      </c>
      <c r="K242" s="82" t="s">
        <v>3</v>
      </c>
      <c r="L242" s="107" t="s">
        <v>3043</v>
      </c>
      <c r="M242" s="86" t="s">
        <v>1769</v>
      </c>
      <c r="N242" s="120">
        <v>46495</v>
      </c>
      <c r="O242" s="357">
        <f t="shared" ca="1" si="12"/>
        <v>901</v>
      </c>
      <c r="P242" s="121" t="str">
        <f t="shared" ca="1" si="13"/>
        <v>Berlaku</v>
      </c>
      <c r="Q242" s="88"/>
      <c r="R242" s="88"/>
      <c r="S242" s="88"/>
      <c r="T242" s="88"/>
      <c r="U242" s="88"/>
      <c r="V242" s="88"/>
      <c r="W242" s="88"/>
      <c r="X242" s="88"/>
      <c r="Y242" s="88"/>
      <c r="Z242" s="88"/>
      <c r="AA242" s="88"/>
      <c r="AB242" s="88"/>
      <c r="AC242" s="88"/>
      <c r="AD242" s="88"/>
      <c r="AE242" s="88"/>
    </row>
    <row r="243" spans="1:31" s="89" customFormat="1" ht="60" hidden="1">
      <c r="A243" s="82">
        <f t="shared" si="11"/>
        <v>242</v>
      </c>
      <c r="B243" s="95" t="s">
        <v>1961</v>
      </c>
      <c r="C243" s="83" t="s">
        <v>1980</v>
      </c>
      <c r="D243" s="95" t="s">
        <v>2703</v>
      </c>
      <c r="E243" s="104" t="s">
        <v>2699</v>
      </c>
      <c r="F243" s="104" t="s">
        <v>2860</v>
      </c>
      <c r="G243" s="104" t="s">
        <v>2429</v>
      </c>
      <c r="H243" s="104" t="s">
        <v>2926</v>
      </c>
      <c r="I243" s="82" t="s">
        <v>4294</v>
      </c>
      <c r="J243" s="82" t="s">
        <v>413</v>
      </c>
      <c r="K243" s="82" t="s">
        <v>0</v>
      </c>
      <c r="L243" s="98" t="s">
        <v>1989</v>
      </c>
      <c r="M243" s="98" t="s">
        <v>1997</v>
      </c>
      <c r="N243" s="120">
        <v>46495</v>
      </c>
      <c r="O243" s="357">
        <f t="shared" ca="1" si="12"/>
        <v>901</v>
      </c>
      <c r="P243" s="121" t="str">
        <f t="shared" ca="1" si="13"/>
        <v>Berlaku</v>
      </c>
      <c r="Q243" s="88"/>
      <c r="R243" s="88"/>
      <c r="S243" s="88"/>
      <c r="T243" s="88"/>
      <c r="U243" s="88"/>
      <c r="V243" s="88"/>
      <c r="W243" s="88"/>
      <c r="X243" s="88"/>
      <c r="Y243" s="88"/>
      <c r="Z243" s="88"/>
      <c r="AA243" s="88"/>
      <c r="AB243" s="88"/>
      <c r="AC243" s="88"/>
      <c r="AD243" s="88"/>
      <c r="AE243" s="88"/>
    </row>
    <row r="244" spans="1:31" s="89" customFormat="1" ht="60" hidden="1">
      <c r="A244" s="82">
        <f t="shared" si="11"/>
        <v>243</v>
      </c>
      <c r="B244" s="95" t="s">
        <v>2014</v>
      </c>
      <c r="C244" s="84" t="s">
        <v>189</v>
      </c>
      <c r="D244" s="95" t="s">
        <v>759</v>
      </c>
      <c r="E244" s="104" t="s">
        <v>2696</v>
      </c>
      <c r="F244" s="104" t="s">
        <v>2876</v>
      </c>
      <c r="G244" s="104" t="s">
        <v>2430</v>
      </c>
      <c r="H244" s="104" t="s">
        <v>2926</v>
      </c>
      <c r="I244" s="82" t="s">
        <v>4294</v>
      </c>
      <c r="J244" s="82" t="s">
        <v>413</v>
      </c>
      <c r="K244" s="82" t="s">
        <v>0</v>
      </c>
      <c r="L244" s="95" t="s">
        <v>2027</v>
      </c>
      <c r="M244" s="98" t="s">
        <v>2002</v>
      </c>
      <c r="N244" s="120">
        <v>46540</v>
      </c>
      <c r="O244" s="357">
        <f t="shared" ca="1" si="12"/>
        <v>946</v>
      </c>
      <c r="P244" s="121" t="str">
        <f t="shared" ca="1" si="13"/>
        <v>Berlaku</v>
      </c>
      <c r="Q244" s="88"/>
      <c r="R244" s="88"/>
      <c r="S244" s="88"/>
      <c r="T244" s="88"/>
      <c r="U244" s="88"/>
      <c r="V244" s="88"/>
      <c r="W244" s="88"/>
      <c r="X244" s="88"/>
      <c r="Y244" s="88"/>
      <c r="Z244" s="88"/>
      <c r="AA244" s="88"/>
      <c r="AB244" s="88"/>
      <c r="AC244" s="88"/>
      <c r="AD244" s="88"/>
      <c r="AE244" s="88"/>
    </row>
    <row r="245" spans="1:31" s="89" customFormat="1" ht="165" hidden="1">
      <c r="A245" s="82">
        <f t="shared" si="11"/>
        <v>244</v>
      </c>
      <c r="B245" s="95" t="s">
        <v>2003</v>
      </c>
      <c r="C245" s="98" t="s">
        <v>233</v>
      </c>
      <c r="D245" s="84" t="s">
        <v>3762</v>
      </c>
      <c r="E245" s="82" t="s">
        <v>1604</v>
      </c>
      <c r="F245" s="82" t="s">
        <v>2861</v>
      </c>
      <c r="G245" s="104" t="s">
        <v>2431</v>
      </c>
      <c r="H245" s="104" t="s">
        <v>2884</v>
      </c>
      <c r="I245" s="82" t="s">
        <v>4294</v>
      </c>
      <c r="J245" s="82" t="s">
        <v>413</v>
      </c>
      <c r="K245" s="82" t="s">
        <v>0</v>
      </c>
      <c r="L245" s="95" t="s">
        <v>2015</v>
      </c>
      <c r="M245" s="98" t="s">
        <v>1660</v>
      </c>
      <c r="N245" s="120">
        <v>46540</v>
      </c>
      <c r="O245" s="357">
        <f t="shared" ca="1" si="12"/>
        <v>946</v>
      </c>
      <c r="P245" s="121" t="str">
        <f t="shared" ca="1" si="13"/>
        <v>Berlaku</v>
      </c>
      <c r="Q245" s="88"/>
      <c r="R245" s="88"/>
      <c r="S245" s="88"/>
      <c r="T245" s="88"/>
      <c r="U245" s="88"/>
      <c r="V245" s="88"/>
      <c r="W245" s="88"/>
      <c r="X245" s="88"/>
      <c r="Y245" s="88"/>
      <c r="Z245" s="88"/>
      <c r="AA245" s="88"/>
      <c r="AB245" s="88"/>
      <c r="AC245" s="88"/>
      <c r="AD245" s="88"/>
      <c r="AE245" s="88"/>
    </row>
    <row r="246" spans="1:31" s="89" customFormat="1" ht="180" hidden="1">
      <c r="A246" s="82">
        <f t="shared" si="11"/>
        <v>245</v>
      </c>
      <c r="B246" s="95" t="s">
        <v>2004</v>
      </c>
      <c r="C246" s="98" t="s">
        <v>514</v>
      </c>
      <c r="D246" s="95" t="s">
        <v>3133</v>
      </c>
      <c r="E246" s="104" t="s">
        <v>2699</v>
      </c>
      <c r="F246" s="104" t="s">
        <v>2878</v>
      </c>
      <c r="G246" s="104" t="s">
        <v>2432</v>
      </c>
      <c r="H246" s="104" t="s">
        <v>2884</v>
      </c>
      <c r="I246" s="82" t="s">
        <v>4294</v>
      </c>
      <c r="J246" s="82" t="s">
        <v>413</v>
      </c>
      <c r="K246" s="82" t="s">
        <v>0</v>
      </c>
      <c r="L246" s="98" t="s">
        <v>2016</v>
      </c>
      <c r="M246" s="98" t="s">
        <v>1788</v>
      </c>
      <c r="N246" s="120">
        <v>46540</v>
      </c>
      <c r="O246" s="357">
        <f t="shared" ca="1" si="12"/>
        <v>946</v>
      </c>
      <c r="P246" s="121" t="str">
        <f t="shared" ca="1" si="13"/>
        <v>Berlaku</v>
      </c>
      <c r="Q246" s="88"/>
      <c r="R246" s="88"/>
      <c r="S246" s="88"/>
      <c r="T246" s="88"/>
      <c r="U246" s="88"/>
      <c r="V246" s="88"/>
      <c r="W246" s="88"/>
      <c r="X246" s="88"/>
      <c r="Y246" s="88"/>
      <c r="Z246" s="88"/>
      <c r="AA246" s="88"/>
      <c r="AB246" s="88"/>
      <c r="AC246" s="88"/>
      <c r="AD246" s="88"/>
      <c r="AE246" s="88"/>
    </row>
    <row r="247" spans="1:31" s="89" customFormat="1" ht="69" hidden="1" customHeight="1">
      <c r="A247" s="82">
        <f t="shared" si="11"/>
        <v>246</v>
      </c>
      <c r="B247" s="95" t="s">
        <v>2005</v>
      </c>
      <c r="C247" s="98" t="s">
        <v>1602</v>
      </c>
      <c r="D247" s="95" t="s">
        <v>2711</v>
      </c>
      <c r="E247" s="104" t="s">
        <v>1604</v>
      </c>
      <c r="F247" s="104" t="s">
        <v>2876</v>
      </c>
      <c r="G247" s="104" t="s">
        <v>2433</v>
      </c>
      <c r="H247" s="104" t="s">
        <v>2926</v>
      </c>
      <c r="I247" s="82" t="s">
        <v>4294</v>
      </c>
      <c r="J247" s="82" t="s">
        <v>413</v>
      </c>
      <c r="K247" s="82" t="s">
        <v>0</v>
      </c>
      <c r="L247" s="98" t="s">
        <v>2017</v>
      </c>
      <c r="M247" s="86" t="s">
        <v>2019</v>
      </c>
      <c r="N247" s="120">
        <v>46540</v>
      </c>
      <c r="O247" s="357">
        <f t="shared" ca="1" si="12"/>
        <v>946</v>
      </c>
      <c r="P247" s="121" t="str">
        <f t="shared" ca="1" si="13"/>
        <v>Berlaku</v>
      </c>
      <c r="Q247" s="88"/>
      <c r="R247" s="88"/>
      <c r="S247" s="88"/>
      <c r="T247" s="88"/>
      <c r="U247" s="88"/>
      <c r="V247" s="88"/>
      <c r="W247" s="88"/>
      <c r="X247" s="88"/>
      <c r="Y247" s="88"/>
      <c r="Z247" s="88"/>
      <c r="AA247" s="88"/>
      <c r="AB247" s="88"/>
      <c r="AC247" s="88"/>
      <c r="AD247" s="88"/>
      <c r="AE247" s="88"/>
    </row>
    <row r="248" spans="1:31" s="89" customFormat="1" ht="120" hidden="1">
      <c r="A248" s="82">
        <f t="shared" si="11"/>
        <v>247</v>
      </c>
      <c r="B248" s="95" t="s">
        <v>2006</v>
      </c>
      <c r="C248" s="98" t="s">
        <v>2012</v>
      </c>
      <c r="D248" s="98" t="s">
        <v>2770</v>
      </c>
      <c r="E248" s="82" t="s">
        <v>1605</v>
      </c>
      <c r="F248" s="82" t="s">
        <v>2861</v>
      </c>
      <c r="G248" s="104" t="s">
        <v>2434</v>
      </c>
      <c r="H248" s="104" t="s">
        <v>2884</v>
      </c>
      <c r="I248" s="82" t="s">
        <v>4294</v>
      </c>
      <c r="J248" s="82" t="s">
        <v>413</v>
      </c>
      <c r="K248" s="82" t="s">
        <v>0</v>
      </c>
      <c r="L248" s="98" t="s">
        <v>2028</v>
      </c>
      <c r="M248" s="98" t="s">
        <v>2020</v>
      </c>
      <c r="N248" s="120">
        <v>46540</v>
      </c>
      <c r="O248" s="357">
        <f t="shared" ca="1" si="12"/>
        <v>946</v>
      </c>
      <c r="P248" s="121" t="str">
        <f t="shared" ca="1" si="13"/>
        <v>Berlaku</v>
      </c>
      <c r="Q248" s="88"/>
      <c r="R248" s="88"/>
      <c r="S248" s="88"/>
      <c r="T248" s="88"/>
      <c r="U248" s="88"/>
      <c r="V248" s="88"/>
      <c r="W248" s="88"/>
      <c r="X248" s="88"/>
      <c r="Y248" s="88"/>
      <c r="Z248" s="88"/>
      <c r="AA248" s="88"/>
      <c r="AB248" s="88"/>
      <c r="AC248" s="88"/>
      <c r="AD248" s="88"/>
      <c r="AE248" s="88"/>
    </row>
    <row r="249" spans="1:31" s="89" customFormat="1" ht="234" hidden="1" customHeight="1">
      <c r="A249" s="82">
        <f t="shared" si="11"/>
        <v>248</v>
      </c>
      <c r="B249" s="95" t="s">
        <v>2007</v>
      </c>
      <c r="C249" s="98" t="s">
        <v>2012</v>
      </c>
      <c r="D249" s="98" t="s">
        <v>2770</v>
      </c>
      <c r="E249" s="82" t="s">
        <v>1605</v>
      </c>
      <c r="F249" s="82" t="s">
        <v>2861</v>
      </c>
      <c r="G249" s="104" t="s">
        <v>2435</v>
      </c>
      <c r="H249" s="104" t="s">
        <v>2884</v>
      </c>
      <c r="I249" s="82" t="s">
        <v>4294</v>
      </c>
      <c r="J249" s="82" t="s">
        <v>413</v>
      </c>
      <c r="K249" s="82" t="s">
        <v>0</v>
      </c>
      <c r="L249" s="98" t="s">
        <v>2029</v>
      </c>
      <c r="M249" s="98" t="s">
        <v>2020</v>
      </c>
      <c r="N249" s="120">
        <v>46540</v>
      </c>
      <c r="O249" s="357">
        <f t="shared" ca="1" si="12"/>
        <v>946</v>
      </c>
      <c r="P249" s="121" t="str">
        <f t="shared" ca="1" si="13"/>
        <v>Berlaku</v>
      </c>
      <c r="Q249" s="88"/>
      <c r="R249" s="88"/>
      <c r="S249" s="88"/>
      <c r="T249" s="88"/>
      <c r="U249" s="88"/>
      <c r="V249" s="88"/>
      <c r="W249" s="88"/>
      <c r="X249" s="88"/>
      <c r="Y249" s="88"/>
      <c r="Z249" s="88"/>
      <c r="AA249" s="88"/>
      <c r="AB249" s="88"/>
      <c r="AC249" s="88"/>
      <c r="AD249" s="88"/>
      <c r="AE249" s="88"/>
    </row>
    <row r="250" spans="1:31" s="89" customFormat="1" ht="142.35" hidden="1" customHeight="1">
      <c r="A250" s="82">
        <f t="shared" si="11"/>
        <v>249</v>
      </c>
      <c r="B250" s="95" t="s">
        <v>2008</v>
      </c>
      <c r="C250" s="98" t="s">
        <v>1677</v>
      </c>
      <c r="D250" s="95" t="s">
        <v>1778</v>
      </c>
      <c r="E250" s="104" t="s">
        <v>2696</v>
      </c>
      <c r="F250" s="104" t="s">
        <v>2860</v>
      </c>
      <c r="G250" s="104" t="s">
        <v>2436</v>
      </c>
      <c r="H250" s="104" t="s">
        <v>2926</v>
      </c>
      <c r="I250" s="82" t="s">
        <v>4294</v>
      </c>
      <c r="J250" s="82" t="s">
        <v>413</v>
      </c>
      <c r="K250" s="82" t="s">
        <v>0</v>
      </c>
      <c r="L250" s="98" t="s">
        <v>2018</v>
      </c>
      <c r="M250" s="98" t="s">
        <v>3044</v>
      </c>
      <c r="N250" s="120">
        <v>46540</v>
      </c>
      <c r="O250" s="357">
        <f t="shared" ca="1" si="12"/>
        <v>946</v>
      </c>
      <c r="P250" s="121" t="str">
        <f t="shared" ca="1" si="13"/>
        <v>Berlaku</v>
      </c>
      <c r="Q250" s="88"/>
      <c r="R250" s="88"/>
      <c r="S250" s="88"/>
      <c r="T250" s="88"/>
      <c r="U250" s="88"/>
      <c r="V250" s="88"/>
      <c r="W250" s="88"/>
      <c r="X250" s="88"/>
      <c r="Y250" s="88"/>
      <c r="Z250" s="88"/>
      <c r="AA250" s="88"/>
      <c r="AB250" s="88"/>
      <c r="AC250" s="88"/>
      <c r="AD250" s="88"/>
      <c r="AE250" s="88"/>
    </row>
    <row r="251" spans="1:31" s="89" customFormat="1" ht="90" hidden="1">
      <c r="A251" s="82">
        <f t="shared" si="11"/>
        <v>250</v>
      </c>
      <c r="B251" s="95" t="s">
        <v>2009</v>
      </c>
      <c r="C251" s="98" t="s">
        <v>1677</v>
      </c>
      <c r="D251" s="95" t="s">
        <v>1778</v>
      </c>
      <c r="E251" s="104" t="s">
        <v>2696</v>
      </c>
      <c r="F251" s="104" t="s">
        <v>2860</v>
      </c>
      <c r="G251" s="104" t="s">
        <v>2437</v>
      </c>
      <c r="H251" s="104" t="s">
        <v>2926</v>
      </c>
      <c r="I251" s="82" t="s">
        <v>4295</v>
      </c>
      <c r="J251" s="82" t="s">
        <v>413</v>
      </c>
      <c r="K251" s="104" t="s">
        <v>10</v>
      </c>
      <c r="L251" s="98" t="s">
        <v>2024</v>
      </c>
      <c r="M251" s="98" t="s">
        <v>2021</v>
      </c>
      <c r="N251" s="120">
        <v>46540</v>
      </c>
      <c r="O251" s="357">
        <f t="shared" ca="1" si="12"/>
        <v>946</v>
      </c>
      <c r="P251" s="121" t="str">
        <f t="shared" ca="1" si="13"/>
        <v>Berlaku</v>
      </c>
      <c r="Q251" s="88"/>
      <c r="R251" s="88"/>
      <c r="S251" s="88"/>
      <c r="T251" s="88"/>
      <c r="U251" s="88"/>
      <c r="V251" s="88"/>
      <c r="W251" s="88"/>
      <c r="X251" s="88"/>
      <c r="Y251" s="88"/>
      <c r="Z251" s="88"/>
      <c r="AA251" s="88"/>
      <c r="AB251" s="88"/>
      <c r="AC251" s="88"/>
      <c r="AD251" s="88"/>
      <c r="AE251" s="88"/>
    </row>
    <row r="252" spans="1:31" s="89" customFormat="1" ht="107.4" hidden="1">
      <c r="A252" s="82">
        <f t="shared" si="11"/>
        <v>251</v>
      </c>
      <c r="B252" s="95" t="s">
        <v>2010</v>
      </c>
      <c r="C252" s="98" t="s">
        <v>2013</v>
      </c>
      <c r="D252" s="95" t="s">
        <v>2026</v>
      </c>
      <c r="E252" s="104" t="s">
        <v>2699</v>
      </c>
      <c r="F252" s="104" t="s">
        <v>2860</v>
      </c>
      <c r="G252" s="104" t="s">
        <v>2438</v>
      </c>
      <c r="H252" s="104" t="s">
        <v>2926</v>
      </c>
      <c r="I252" s="82" t="s">
        <v>4294</v>
      </c>
      <c r="J252" s="104" t="s">
        <v>412</v>
      </c>
      <c r="K252" s="100" t="s">
        <v>221</v>
      </c>
      <c r="L252" s="86" t="s">
        <v>3045</v>
      </c>
      <c r="M252" s="98" t="s">
        <v>2022</v>
      </c>
      <c r="N252" s="120">
        <v>46540</v>
      </c>
      <c r="O252" s="357">
        <f t="shared" ca="1" si="12"/>
        <v>946</v>
      </c>
      <c r="P252" s="121" t="str">
        <f t="shared" ca="1" si="13"/>
        <v>Berlaku</v>
      </c>
      <c r="Q252" s="88"/>
      <c r="R252" s="88"/>
      <c r="S252" s="88"/>
      <c r="T252" s="88"/>
      <c r="U252" s="88"/>
      <c r="V252" s="88"/>
      <c r="W252" s="88"/>
      <c r="X252" s="88"/>
      <c r="Y252" s="88"/>
      <c r="Z252" s="88"/>
      <c r="AA252" s="88"/>
      <c r="AB252" s="88"/>
      <c r="AC252" s="88"/>
      <c r="AD252" s="88"/>
      <c r="AE252" s="88"/>
    </row>
    <row r="253" spans="1:31" s="89" customFormat="1" ht="76.8" hidden="1">
      <c r="A253" s="82">
        <f t="shared" si="11"/>
        <v>252</v>
      </c>
      <c r="B253" s="95" t="s">
        <v>2011</v>
      </c>
      <c r="C253" s="98" t="s">
        <v>2013</v>
      </c>
      <c r="D253" s="95" t="s">
        <v>2026</v>
      </c>
      <c r="E253" s="104" t="s">
        <v>2699</v>
      </c>
      <c r="F253" s="104" t="s">
        <v>2860</v>
      </c>
      <c r="G253" s="104" t="s">
        <v>2439</v>
      </c>
      <c r="H253" s="104" t="s">
        <v>2926</v>
      </c>
      <c r="I253" s="82" t="s">
        <v>4294</v>
      </c>
      <c r="J253" s="104" t="s">
        <v>412</v>
      </c>
      <c r="K253" s="100" t="s">
        <v>221</v>
      </c>
      <c r="L253" s="86" t="s">
        <v>3046</v>
      </c>
      <c r="M253" s="98" t="s">
        <v>2023</v>
      </c>
      <c r="N253" s="120">
        <v>46540</v>
      </c>
      <c r="O253" s="357">
        <f t="shared" ca="1" si="12"/>
        <v>946</v>
      </c>
      <c r="P253" s="121" t="str">
        <f t="shared" ca="1" si="13"/>
        <v>Berlaku</v>
      </c>
      <c r="Q253" s="88"/>
      <c r="R253" s="88"/>
      <c r="S253" s="88"/>
      <c r="T253" s="88"/>
      <c r="U253" s="88"/>
      <c r="V253" s="88"/>
      <c r="W253" s="88"/>
      <c r="X253" s="88"/>
      <c r="Y253" s="88"/>
      <c r="Z253" s="88"/>
      <c r="AA253" s="88"/>
      <c r="AB253" s="88"/>
      <c r="AC253" s="88"/>
      <c r="AD253" s="88"/>
      <c r="AE253" s="88"/>
    </row>
    <row r="254" spans="1:31" s="89" customFormat="1" ht="60" hidden="1">
      <c r="A254" s="82">
        <f t="shared" si="11"/>
        <v>253</v>
      </c>
      <c r="B254" s="101" t="s">
        <v>224</v>
      </c>
      <c r="C254" s="102" t="s">
        <v>178</v>
      </c>
      <c r="D254" s="84" t="s">
        <v>2736</v>
      </c>
      <c r="E254" s="82" t="s">
        <v>2696</v>
      </c>
      <c r="F254" s="82" t="s">
        <v>2861</v>
      </c>
      <c r="G254" s="87" t="s">
        <v>2440</v>
      </c>
      <c r="H254" s="87" t="s">
        <v>2884</v>
      </c>
      <c r="I254" s="82" t="s">
        <v>4294</v>
      </c>
      <c r="J254" s="82" t="s">
        <v>413</v>
      </c>
      <c r="K254" s="82" t="s">
        <v>0</v>
      </c>
      <c r="L254" s="95" t="s">
        <v>2036</v>
      </c>
      <c r="M254" s="98" t="s">
        <v>2041</v>
      </c>
      <c r="N254" s="120">
        <v>46567</v>
      </c>
      <c r="O254" s="357">
        <f t="shared" ca="1" si="12"/>
        <v>973</v>
      </c>
      <c r="P254" s="121" t="str">
        <f t="shared" ca="1" si="13"/>
        <v>Berlaku</v>
      </c>
      <c r="Q254" s="88"/>
      <c r="R254" s="88"/>
      <c r="S254" s="88"/>
      <c r="T254" s="88"/>
      <c r="U254" s="88"/>
      <c r="V254" s="88"/>
      <c r="W254" s="88"/>
      <c r="X254" s="88"/>
      <c r="Y254" s="88"/>
      <c r="Z254" s="88"/>
      <c r="AA254" s="88"/>
      <c r="AB254" s="88"/>
      <c r="AC254" s="88"/>
      <c r="AD254" s="88"/>
      <c r="AE254" s="88"/>
    </row>
    <row r="255" spans="1:31" s="89" customFormat="1" ht="119.1" hidden="1" customHeight="1">
      <c r="A255" s="82">
        <f t="shared" si="11"/>
        <v>254</v>
      </c>
      <c r="B255" s="83" t="s">
        <v>3047</v>
      </c>
      <c r="C255" s="83" t="s">
        <v>180</v>
      </c>
      <c r="D255" s="95" t="s">
        <v>877</v>
      </c>
      <c r="E255" s="104" t="s">
        <v>2696</v>
      </c>
      <c r="F255" s="104" t="s">
        <v>2876</v>
      </c>
      <c r="G255" s="92" t="s">
        <v>2441</v>
      </c>
      <c r="H255" s="92" t="s">
        <v>2926</v>
      </c>
      <c r="I255" s="82" t="s">
        <v>4294</v>
      </c>
      <c r="J255" s="82" t="s">
        <v>413</v>
      </c>
      <c r="K255" s="82" t="s">
        <v>0</v>
      </c>
      <c r="L255" s="83" t="s">
        <v>2037</v>
      </c>
      <c r="M255" s="98" t="s">
        <v>2042</v>
      </c>
      <c r="N255" s="120">
        <v>46567</v>
      </c>
      <c r="O255" s="357">
        <f t="shared" ca="1" si="12"/>
        <v>973</v>
      </c>
      <c r="P255" s="121" t="str">
        <f t="shared" ca="1" si="13"/>
        <v>Berlaku</v>
      </c>
      <c r="Q255" s="88"/>
      <c r="R255" s="88"/>
      <c r="S255" s="88"/>
      <c r="T255" s="88"/>
      <c r="U255" s="88"/>
      <c r="V255" s="88"/>
      <c r="W255" s="88"/>
      <c r="X255" s="88"/>
      <c r="Y255" s="88"/>
      <c r="Z255" s="88"/>
      <c r="AA255" s="88"/>
      <c r="AB255" s="88"/>
      <c r="AC255" s="88"/>
      <c r="AD255" s="88"/>
      <c r="AE255" s="88"/>
    </row>
    <row r="256" spans="1:31" s="89" customFormat="1" ht="95.4" customHeight="1">
      <c r="A256" s="82">
        <f t="shared" si="11"/>
        <v>255</v>
      </c>
      <c r="B256" s="95" t="s">
        <v>2030</v>
      </c>
      <c r="C256" s="101" t="s">
        <v>775</v>
      </c>
      <c r="D256" s="95" t="s">
        <v>1376</v>
      </c>
      <c r="E256" s="104" t="s">
        <v>2696</v>
      </c>
      <c r="F256" s="104" t="s">
        <v>2860</v>
      </c>
      <c r="G256" s="104" t="s">
        <v>2442</v>
      </c>
      <c r="H256" s="104" t="s">
        <v>2926</v>
      </c>
      <c r="I256" s="82" t="s">
        <v>4296</v>
      </c>
      <c r="J256" s="104" t="s">
        <v>412</v>
      </c>
      <c r="K256" s="82" t="s">
        <v>2626</v>
      </c>
      <c r="L256" s="98" t="s">
        <v>3048</v>
      </c>
      <c r="M256" s="98" t="s">
        <v>3049</v>
      </c>
      <c r="N256" s="120">
        <v>46567</v>
      </c>
      <c r="O256" s="357">
        <f t="shared" ca="1" si="12"/>
        <v>973</v>
      </c>
      <c r="P256" s="121" t="str">
        <f t="shared" ca="1" si="13"/>
        <v>Berlaku</v>
      </c>
      <c r="Q256" s="88"/>
      <c r="R256" s="88"/>
      <c r="S256" s="88"/>
      <c r="T256" s="88"/>
      <c r="U256" s="88"/>
      <c r="V256" s="88"/>
      <c r="W256" s="88"/>
      <c r="X256" s="88"/>
      <c r="Y256" s="88"/>
      <c r="Z256" s="88"/>
      <c r="AA256" s="88"/>
      <c r="AB256" s="88"/>
      <c r="AC256" s="88"/>
      <c r="AD256" s="88"/>
      <c r="AE256" s="88"/>
    </row>
    <row r="257" spans="1:35" s="90" customFormat="1" ht="316.2" hidden="1">
      <c r="A257" s="82">
        <f t="shared" si="11"/>
        <v>256</v>
      </c>
      <c r="B257" s="95" t="s">
        <v>2031</v>
      </c>
      <c r="C257" s="95" t="s">
        <v>2051</v>
      </c>
      <c r="D257" s="95" t="s">
        <v>3017</v>
      </c>
      <c r="E257" s="104" t="s">
        <v>2696</v>
      </c>
      <c r="F257" s="104" t="s">
        <v>2860</v>
      </c>
      <c r="G257" s="104" t="s">
        <v>2443</v>
      </c>
      <c r="H257" s="104" t="s">
        <v>2926</v>
      </c>
      <c r="I257" s="82" t="s">
        <v>4294</v>
      </c>
      <c r="J257" s="82" t="s">
        <v>413</v>
      </c>
      <c r="K257" s="82" t="s">
        <v>0</v>
      </c>
      <c r="L257" s="98" t="s">
        <v>2038</v>
      </c>
      <c r="M257" s="98" t="s">
        <v>2043</v>
      </c>
      <c r="N257" s="120">
        <v>46567</v>
      </c>
      <c r="O257" s="357">
        <f t="shared" ca="1" si="12"/>
        <v>973</v>
      </c>
      <c r="P257" s="121" t="str">
        <f t="shared" ca="1" si="13"/>
        <v>Berlaku</v>
      </c>
      <c r="Q257" s="88"/>
      <c r="R257" s="88"/>
      <c r="S257" s="88"/>
      <c r="T257" s="88"/>
      <c r="U257" s="88"/>
      <c r="V257" s="88"/>
      <c r="W257" s="88"/>
      <c r="X257" s="88"/>
      <c r="Y257" s="88"/>
      <c r="Z257" s="88"/>
      <c r="AA257" s="88"/>
      <c r="AB257" s="88"/>
      <c r="AC257" s="88"/>
      <c r="AD257" s="88"/>
      <c r="AE257" s="88"/>
      <c r="AF257" s="89"/>
      <c r="AG257" s="89"/>
      <c r="AH257" s="89"/>
      <c r="AI257" s="89"/>
    </row>
    <row r="258" spans="1:35" s="90" customFormat="1" ht="136.35" hidden="1" customHeight="1">
      <c r="A258" s="82">
        <f t="shared" si="11"/>
        <v>257</v>
      </c>
      <c r="B258" s="95" t="s">
        <v>2032</v>
      </c>
      <c r="C258" s="101" t="s">
        <v>232</v>
      </c>
      <c r="D258" s="95" t="s">
        <v>2708</v>
      </c>
      <c r="E258" s="104" t="s">
        <v>2699</v>
      </c>
      <c r="F258" s="104" t="s">
        <v>2876</v>
      </c>
      <c r="G258" s="104" t="s">
        <v>2444</v>
      </c>
      <c r="H258" s="104" t="s">
        <v>2926</v>
      </c>
      <c r="I258" s="82" t="s">
        <v>4294</v>
      </c>
      <c r="J258" s="82" t="s">
        <v>413</v>
      </c>
      <c r="K258" s="82" t="s">
        <v>0</v>
      </c>
      <c r="L258" s="98" t="s">
        <v>3050</v>
      </c>
      <c r="M258" s="98" t="s">
        <v>2044</v>
      </c>
      <c r="N258" s="120">
        <v>46567</v>
      </c>
      <c r="O258" s="357">
        <f t="shared" ca="1" si="12"/>
        <v>973</v>
      </c>
      <c r="P258" s="121" t="str">
        <f t="shared" ca="1" si="13"/>
        <v>Berlaku</v>
      </c>
      <c r="Q258" s="88"/>
      <c r="R258" s="88"/>
      <c r="S258" s="88"/>
      <c r="T258" s="88"/>
      <c r="U258" s="88"/>
      <c r="V258" s="88"/>
      <c r="W258" s="88"/>
      <c r="X258" s="88"/>
      <c r="Y258" s="88"/>
      <c r="Z258" s="88"/>
      <c r="AA258" s="88"/>
      <c r="AB258" s="88"/>
      <c r="AC258" s="88"/>
      <c r="AD258" s="88"/>
      <c r="AE258" s="88"/>
      <c r="AF258" s="89"/>
      <c r="AG258" s="89"/>
      <c r="AH258" s="89"/>
      <c r="AI258" s="89"/>
    </row>
    <row r="259" spans="1:35" s="90" customFormat="1" ht="59.4" hidden="1" customHeight="1">
      <c r="A259" s="82">
        <f t="shared" ref="A259:A322" si="14">A258+1</f>
        <v>258</v>
      </c>
      <c r="B259" s="95" t="s">
        <v>2033</v>
      </c>
      <c r="C259" s="101" t="s">
        <v>232</v>
      </c>
      <c r="D259" s="95" t="s">
        <v>2708</v>
      </c>
      <c r="E259" s="104" t="s">
        <v>2699</v>
      </c>
      <c r="F259" s="104" t="s">
        <v>2876</v>
      </c>
      <c r="G259" s="104" t="s">
        <v>2445</v>
      </c>
      <c r="H259" s="104" t="s">
        <v>2884</v>
      </c>
      <c r="I259" s="82" t="s">
        <v>4294</v>
      </c>
      <c r="J259" s="82" t="s">
        <v>413</v>
      </c>
      <c r="K259" s="82" t="s">
        <v>3</v>
      </c>
      <c r="L259" s="98" t="s">
        <v>3051</v>
      </c>
      <c r="M259" s="86" t="s">
        <v>2045</v>
      </c>
      <c r="N259" s="120">
        <v>46567</v>
      </c>
      <c r="O259" s="357">
        <f t="shared" ref="O259:O322" ca="1" si="15">N259-TODAY()</f>
        <v>973</v>
      </c>
      <c r="P259" s="121" t="str">
        <f t="shared" ca="1" si="13"/>
        <v>Berlaku</v>
      </c>
      <c r="Q259" s="88"/>
      <c r="R259" s="88"/>
      <c r="S259" s="88"/>
      <c r="T259" s="88"/>
      <c r="U259" s="88"/>
      <c r="V259" s="88"/>
      <c r="W259" s="88"/>
      <c r="X259" s="88"/>
      <c r="Y259" s="88"/>
      <c r="Z259" s="88"/>
      <c r="AA259" s="88"/>
      <c r="AB259" s="88"/>
      <c r="AC259" s="88"/>
      <c r="AD259" s="88"/>
      <c r="AE259" s="88"/>
      <c r="AF259" s="89"/>
      <c r="AG259" s="89"/>
      <c r="AH259" s="89"/>
      <c r="AI259" s="89"/>
    </row>
    <row r="260" spans="1:35" s="90" customFormat="1" ht="60" hidden="1">
      <c r="A260" s="82">
        <f t="shared" si="14"/>
        <v>259</v>
      </c>
      <c r="B260" s="95" t="s">
        <v>3052</v>
      </c>
      <c r="C260" s="101" t="s">
        <v>146</v>
      </c>
      <c r="D260" s="84" t="s">
        <v>2721</v>
      </c>
      <c r="E260" s="82" t="s">
        <v>1605</v>
      </c>
      <c r="F260" s="82" t="s">
        <v>2861</v>
      </c>
      <c r="G260" s="104" t="s">
        <v>2446</v>
      </c>
      <c r="H260" s="104" t="s">
        <v>2884</v>
      </c>
      <c r="I260" s="82" t="s">
        <v>4294</v>
      </c>
      <c r="J260" s="104" t="s">
        <v>412</v>
      </c>
      <c r="K260" s="82" t="s">
        <v>0</v>
      </c>
      <c r="L260" s="98" t="s">
        <v>2039</v>
      </c>
      <c r="M260" s="98" t="s">
        <v>2046</v>
      </c>
      <c r="N260" s="120">
        <v>46567</v>
      </c>
      <c r="O260" s="357">
        <f t="shared" ca="1" si="15"/>
        <v>973</v>
      </c>
      <c r="P260" s="121" t="str">
        <f t="shared" ca="1" si="13"/>
        <v>Berlaku</v>
      </c>
      <c r="Q260" s="88"/>
      <c r="R260" s="88"/>
      <c r="S260" s="88"/>
      <c r="T260" s="88"/>
      <c r="U260" s="88"/>
      <c r="V260" s="88"/>
      <c r="W260" s="88"/>
      <c r="X260" s="88"/>
      <c r="Y260" s="88"/>
      <c r="Z260" s="88"/>
      <c r="AA260" s="88"/>
      <c r="AB260" s="88"/>
      <c r="AC260" s="88"/>
      <c r="AD260" s="88"/>
      <c r="AE260" s="88"/>
      <c r="AF260" s="89"/>
      <c r="AG260" s="89"/>
      <c r="AH260" s="89"/>
      <c r="AI260" s="89"/>
    </row>
    <row r="261" spans="1:35" s="90" customFormat="1" ht="60" hidden="1">
      <c r="A261" s="82">
        <f t="shared" si="14"/>
        <v>260</v>
      </c>
      <c r="B261" s="95" t="s">
        <v>2034</v>
      </c>
      <c r="C261" s="101" t="s">
        <v>1567</v>
      </c>
      <c r="D261" s="95" t="s">
        <v>2713</v>
      </c>
      <c r="E261" s="104" t="s">
        <v>1605</v>
      </c>
      <c r="F261" s="104" t="s">
        <v>2860</v>
      </c>
      <c r="G261" s="104" t="s">
        <v>2447</v>
      </c>
      <c r="H261" s="104" t="s">
        <v>2926</v>
      </c>
      <c r="I261" s="82" t="s">
        <v>4294</v>
      </c>
      <c r="J261" s="82" t="s">
        <v>413</v>
      </c>
      <c r="K261" s="82" t="s">
        <v>0</v>
      </c>
      <c r="L261" s="98" t="s">
        <v>3819</v>
      </c>
      <c r="M261" s="98" t="s">
        <v>2047</v>
      </c>
      <c r="N261" s="120">
        <v>46567</v>
      </c>
      <c r="O261" s="357">
        <f t="shared" ca="1" si="15"/>
        <v>973</v>
      </c>
      <c r="P261" s="121" t="str">
        <f t="shared" ca="1" si="13"/>
        <v>Berlaku</v>
      </c>
      <c r="Q261" s="88"/>
      <c r="R261" s="88"/>
      <c r="S261" s="88"/>
      <c r="T261" s="88"/>
      <c r="U261" s="88"/>
      <c r="V261" s="88"/>
      <c r="W261" s="88"/>
      <c r="X261" s="88"/>
      <c r="Y261" s="88"/>
      <c r="Z261" s="88"/>
      <c r="AA261" s="88"/>
      <c r="AB261" s="88"/>
      <c r="AC261" s="88"/>
      <c r="AD261" s="88"/>
      <c r="AE261" s="88"/>
      <c r="AF261" s="89"/>
      <c r="AG261" s="89"/>
      <c r="AH261" s="89"/>
      <c r="AI261" s="89"/>
    </row>
    <row r="262" spans="1:35" s="90" customFormat="1" ht="60" hidden="1">
      <c r="A262" s="82">
        <f t="shared" si="14"/>
        <v>261</v>
      </c>
      <c r="B262" s="95" t="s">
        <v>2035</v>
      </c>
      <c r="C262" s="101" t="s">
        <v>1602</v>
      </c>
      <c r="D262" s="95" t="s">
        <v>2711</v>
      </c>
      <c r="E262" s="104" t="s">
        <v>1604</v>
      </c>
      <c r="F262" s="104" t="s">
        <v>2876</v>
      </c>
      <c r="G262" s="104" t="s">
        <v>2448</v>
      </c>
      <c r="H262" s="104" t="s">
        <v>2926</v>
      </c>
      <c r="I262" s="82" t="s">
        <v>4294</v>
      </c>
      <c r="J262" s="82" t="s">
        <v>413</v>
      </c>
      <c r="K262" s="82" t="s">
        <v>0</v>
      </c>
      <c r="L262" s="98" t="s">
        <v>2040</v>
      </c>
      <c r="M262" s="98" t="s">
        <v>3053</v>
      </c>
      <c r="N262" s="120">
        <v>46567</v>
      </c>
      <c r="O262" s="357">
        <f t="shared" ca="1" si="15"/>
        <v>973</v>
      </c>
      <c r="P262" s="121" t="str">
        <f t="shared" ca="1" si="13"/>
        <v>Berlaku</v>
      </c>
      <c r="Q262" s="88"/>
      <c r="R262" s="88"/>
      <c r="S262" s="88"/>
      <c r="T262" s="88"/>
      <c r="U262" s="88"/>
      <c r="V262" s="88"/>
      <c r="W262" s="88"/>
      <c r="X262" s="88"/>
      <c r="Y262" s="88"/>
      <c r="Z262" s="88"/>
      <c r="AA262" s="88"/>
      <c r="AB262" s="88"/>
      <c r="AC262" s="88"/>
      <c r="AD262" s="88"/>
      <c r="AE262" s="88"/>
      <c r="AF262" s="89"/>
      <c r="AG262" s="89"/>
      <c r="AH262" s="89"/>
      <c r="AI262" s="89"/>
    </row>
    <row r="263" spans="1:35" s="90" customFormat="1" ht="75" hidden="1" customHeight="1">
      <c r="A263" s="82">
        <f t="shared" si="14"/>
        <v>262</v>
      </c>
      <c r="B263" s="95" t="s">
        <v>406</v>
      </c>
      <c r="C263" s="98" t="s">
        <v>1602</v>
      </c>
      <c r="D263" s="98" t="s">
        <v>1746</v>
      </c>
      <c r="E263" s="82" t="s">
        <v>1604</v>
      </c>
      <c r="F263" s="82" t="s">
        <v>2876</v>
      </c>
      <c r="G263" s="104" t="s">
        <v>2061</v>
      </c>
      <c r="H263" s="104" t="s">
        <v>2926</v>
      </c>
      <c r="I263" s="82" t="s">
        <v>4295</v>
      </c>
      <c r="J263" s="82" t="s">
        <v>412</v>
      </c>
      <c r="K263" s="100" t="s">
        <v>10</v>
      </c>
      <c r="L263" s="95" t="s">
        <v>2593</v>
      </c>
      <c r="M263" s="98" t="s">
        <v>2594</v>
      </c>
      <c r="N263" s="120">
        <v>46595</v>
      </c>
      <c r="O263" s="357">
        <f t="shared" ca="1" si="15"/>
        <v>1001</v>
      </c>
      <c r="P263" s="121" t="str">
        <f t="shared" ca="1" si="13"/>
        <v>Berlaku</v>
      </c>
      <c r="Q263" s="88"/>
      <c r="R263" s="88"/>
      <c r="S263" s="88"/>
      <c r="T263" s="88"/>
      <c r="U263" s="88"/>
      <c r="V263" s="88"/>
      <c r="W263" s="88"/>
      <c r="X263" s="88"/>
      <c r="Y263" s="88"/>
      <c r="Z263" s="88"/>
      <c r="AA263" s="88"/>
      <c r="AB263" s="88"/>
      <c r="AC263" s="88"/>
      <c r="AD263" s="88"/>
      <c r="AE263" s="88"/>
      <c r="AF263" s="89"/>
      <c r="AG263" s="89"/>
      <c r="AH263" s="89"/>
      <c r="AI263" s="89"/>
    </row>
    <row r="264" spans="1:35" s="90" customFormat="1" ht="30" hidden="1">
      <c r="A264" s="82">
        <f t="shared" si="14"/>
        <v>263</v>
      </c>
      <c r="B264" s="83" t="s">
        <v>3054</v>
      </c>
      <c r="C264" s="83" t="s">
        <v>180</v>
      </c>
      <c r="D264" s="95" t="s">
        <v>877</v>
      </c>
      <c r="E264" s="104" t="s">
        <v>2696</v>
      </c>
      <c r="F264" s="104" t="s">
        <v>2876</v>
      </c>
      <c r="G264" s="92" t="s">
        <v>2060</v>
      </c>
      <c r="H264" s="92" t="s">
        <v>2926</v>
      </c>
      <c r="I264" s="82" t="s">
        <v>4295</v>
      </c>
      <c r="J264" s="82" t="s">
        <v>412</v>
      </c>
      <c r="K264" s="82" t="s">
        <v>10</v>
      </c>
      <c r="L264" s="83" t="s">
        <v>2595</v>
      </c>
      <c r="M264" s="98" t="s">
        <v>2596</v>
      </c>
      <c r="N264" s="120">
        <v>46595</v>
      </c>
      <c r="O264" s="357">
        <f t="shared" ca="1" si="15"/>
        <v>1001</v>
      </c>
      <c r="P264" s="121" t="str">
        <f t="shared" ca="1" si="13"/>
        <v>Berlaku</v>
      </c>
      <c r="Q264" s="88"/>
      <c r="R264" s="88"/>
      <c r="S264" s="88"/>
      <c r="T264" s="88"/>
      <c r="U264" s="88"/>
      <c r="V264" s="88"/>
      <c r="W264" s="88"/>
      <c r="X264" s="88"/>
      <c r="Y264" s="88"/>
      <c r="Z264" s="88"/>
      <c r="AA264" s="88"/>
      <c r="AB264" s="88"/>
      <c r="AC264" s="88"/>
      <c r="AD264" s="88"/>
      <c r="AE264" s="88"/>
      <c r="AF264" s="89"/>
      <c r="AG264" s="89"/>
      <c r="AH264" s="89"/>
      <c r="AI264" s="89"/>
    </row>
    <row r="265" spans="1:35" s="90" customFormat="1" ht="45" hidden="1">
      <c r="A265" s="82">
        <f t="shared" si="14"/>
        <v>264</v>
      </c>
      <c r="B265" s="83" t="s">
        <v>87</v>
      </c>
      <c r="C265" s="102" t="s">
        <v>235</v>
      </c>
      <c r="D265" s="95" t="s">
        <v>1380</v>
      </c>
      <c r="E265" s="104" t="s">
        <v>2699</v>
      </c>
      <c r="F265" s="104" t="s">
        <v>2860</v>
      </c>
      <c r="G265" s="82" t="s">
        <v>2062</v>
      </c>
      <c r="H265" s="82" t="s">
        <v>2926</v>
      </c>
      <c r="I265" s="82" t="s">
        <v>4294</v>
      </c>
      <c r="J265" s="82" t="s">
        <v>413</v>
      </c>
      <c r="K265" s="82" t="s">
        <v>0</v>
      </c>
      <c r="L265" s="107" t="s">
        <v>2599</v>
      </c>
      <c r="M265" s="86" t="s">
        <v>2600</v>
      </c>
      <c r="N265" s="120">
        <v>46595</v>
      </c>
      <c r="O265" s="357">
        <f t="shared" ca="1" si="15"/>
        <v>1001</v>
      </c>
      <c r="P265" s="121" t="str">
        <f t="shared" ca="1" si="13"/>
        <v>Berlaku</v>
      </c>
      <c r="Q265" s="88"/>
      <c r="R265" s="88"/>
      <c r="S265" s="88"/>
      <c r="T265" s="88"/>
      <c r="U265" s="88"/>
      <c r="V265" s="88"/>
      <c r="W265" s="88"/>
      <c r="X265" s="88"/>
      <c r="Y265" s="88"/>
      <c r="Z265" s="88"/>
      <c r="AA265" s="88"/>
      <c r="AB265" s="88"/>
      <c r="AC265" s="88"/>
      <c r="AD265" s="88"/>
      <c r="AE265" s="88"/>
      <c r="AF265" s="89"/>
      <c r="AG265" s="89"/>
      <c r="AH265" s="89"/>
      <c r="AI265" s="89"/>
    </row>
    <row r="266" spans="1:35" s="89" customFormat="1" ht="60" hidden="1">
      <c r="A266" s="82">
        <f t="shared" si="14"/>
        <v>265</v>
      </c>
      <c r="B266" s="95" t="s">
        <v>465</v>
      </c>
      <c r="C266" s="102" t="s">
        <v>235</v>
      </c>
      <c r="D266" s="95" t="s">
        <v>1380</v>
      </c>
      <c r="E266" s="104" t="s">
        <v>2699</v>
      </c>
      <c r="F266" s="104" t="s">
        <v>2860</v>
      </c>
      <c r="G266" s="104" t="s">
        <v>2597</v>
      </c>
      <c r="H266" s="104" t="s">
        <v>2926</v>
      </c>
      <c r="I266" s="82" t="s">
        <v>4294</v>
      </c>
      <c r="J266" s="82" t="s">
        <v>413</v>
      </c>
      <c r="K266" s="82" t="s">
        <v>0</v>
      </c>
      <c r="L266" s="95" t="s">
        <v>2623</v>
      </c>
      <c r="M266" s="86" t="s">
        <v>2601</v>
      </c>
      <c r="N266" s="120">
        <v>46595</v>
      </c>
      <c r="O266" s="357">
        <f t="shared" ca="1" si="15"/>
        <v>1001</v>
      </c>
      <c r="P266" s="121" t="str">
        <f t="shared" ca="1" si="13"/>
        <v>Berlaku</v>
      </c>
      <c r="Q266" s="88"/>
      <c r="R266" s="88"/>
      <c r="S266" s="88"/>
      <c r="T266" s="88"/>
      <c r="U266" s="88"/>
      <c r="V266" s="88"/>
      <c r="W266" s="88"/>
      <c r="X266" s="88"/>
      <c r="Y266" s="88"/>
      <c r="Z266" s="88"/>
      <c r="AA266" s="88"/>
      <c r="AB266" s="88"/>
      <c r="AC266" s="88"/>
      <c r="AD266" s="88"/>
      <c r="AE266" s="88"/>
    </row>
    <row r="267" spans="1:35" s="89" customFormat="1" ht="45" hidden="1">
      <c r="A267" s="82">
        <f t="shared" si="14"/>
        <v>266</v>
      </c>
      <c r="B267" s="83" t="s">
        <v>86</v>
      </c>
      <c r="C267" s="102" t="s">
        <v>235</v>
      </c>
      <c r="D267" s="95" t="s">
        <v>1380</v>
      </c>
      <c r="E267" s="104" t="s">
        <v>2699</v>
      </c>
      <c r="F267" s="104" t="s">
        <v>2860</v>
      </c>
      <c r="G267" s="82" t="s">
        <v>2598</v>
      </c>
      <c r="H267" s="82" t="s">
        <v>2926</v>
      </c>
      <c r="I267" s="82" t="s">
        <v>4294</v>
      </c>
      <c r="J267" s="82" t="s">
        <v>413</v>
      </c>
      <c r="K267" s="82" t="s">
        <v>0</v>
      </c>
      <c r="L267" s="84" t="s">
        <v>2621</v>
      </c>
      <c r="M267" s="98" t="s">
        <v>2602</v>
      </c>
      <c r="N267" s="120">
        <v>46595</v>
      </c>
      <c r="O267" s="357">
        <f t="shared" ca="1" si="15"/>
        <v>1001</v>
      </c>
      <c r="P267" s="121" t="str">
        <f t="shared" ca="1" si="13"/>
        <v>Berlaku</v>
      </c>
      <c r="Q267" s="88"/>
      <c r="R267" s="88"/>
      <c r="S267" s="88"/>
      <c r="T267" s="88"/>
      <c r="U267" s="88"/>
      <c r="V267" s="88"/>
      <c r="W267" s="88"/>
      <c r="X267" s="88"/>
      <c r="Y267" s="88"/>
      <c r="Z267" s="88"/>
      <c r="AA267" s="88"/>
      <c r="AB267" s="88"/>
      <c r="AC267" s="88"/>
      <c r="AD267" s="88"/>
      <c r="AE267" s="88"/>
    </row>
    <row r="268" spans="1:35" s="89" customFormat="1" ht="46.8" hidden="1">
      <c r="A268" s="82">
        <f t="shared" si="14"/>
        <v>267</v>
      </c>
      <c r="B268" s="83" t="s">
        <v>9</v>
      </c>
      <c r="C268" s="84" t="s">
        <v>242</v>
      </c>
      <c r="D268" s="95" t="s">
        <v>2712</v>
      </c>
      <c r="E268" s="104" t="s">
        <v>1605</v>
      </c>
      <c r="F268" s="104" t="s">
        <v>2860</v>
      </c>
      <c r="G268" s="92" t="s">
        <v>2627</v>
      </c>
      <c r="H268" s="92" t="s">
        <v>2926</v>
      </c>
      <c r="I268" s="82" t="s">
        <v>4294</v>
      </c>
      <c r="J268" s="82" t="s">
        <v>412</v>
      </c>
      <c r="K268" s="82" t="s">
        <v>3</v>
      </c>
      <c r="L268" s="93" t="s">
        <v>2603</v>
      </c>
      <c r="M268" s="86" t="s">
        <v>2628</v>
      </c>
      <c r="N268" s="120">
        <v>46595</v>
      </c>
      <c r="O268" s="357">
        <f t="shared" ca="1" si="15"/>
        <v>1001</v>
      </c>
      <c r="P268" s="121" t="str">
        <f t="shared" ca="1" si="13"/>
        <v>Berlaku</v>
      </c>
      <c r="Q268" s="88"/>
      <c r="R268" s="88"/>
      <c r="S268" s="88"/>
      <c r="T268" s="88"/>
      <c r="U268" s="88"/>
      <c r="V268" s="88"/>
      <c r="W268" s="88"/>
      <c r="X268" s="88"/>
      <c r="Y268" s="88"/>
      <c r="Z268" s="88"/>
      <c r="AA268" s="88"/>
      <c r="AB268" s="88"/>
      <c r="AC268" s="88"/>
      <c r="AD268" s="88"/>
      <c r="AE268" s="88"/>
    </row>
    <row r="269" spans="1:35" s="89" customFormat="1" ht="76.349999999999994" hidden="1" customHeight="1">
      <c r="A269" s="82">
        <f t="shared" si="14"/>
        <v>268</v>
      </c>
      <c r="B269" s="83" t="s">
        <v>91</v>
      </c>
      <c r="C269" s="102" t="s">
        <v>247</v>
      </c>
      <c r="D269" s="95" t="s">
        <v>782</v>
      </c>
      <c r="E269" s="104" t="s">
        <v>1606</v>
      </c>
      <c r="F269" s="104" t="s">
        <v>2860</v>
      </c>
      <c r="G269" s="82" t="s">
        <v>2063</v>
      </c>
      <c r="H269" s="82" t="s">
        <v>2926</v>
      </c>
      <c r="I269" s="82" t="s">
        <v>4294</v>
      </c>
      <c r="J269" s="82" t="s">
        <v>413</v>
      </c>
      <c r="K269" s="82" t="s">
        <v>3</v>
      </c>
      <c r="L269" s="107" t="s">
        <v>2604</v>
      </c>
      <c r="M269" s="86" t="s">
        <v>2605</v>
      </c>
      <c r="N269" s="120">
        <v>46595</v>
      </c>
      <c r="O269" s="357">
        <f t="shared" ca="1" si="15"/>
        <v>1001</v>
      </c>
      <c r="P269" s="121" t="str">
        <f t="shared" ca="1" si="13"/>
        <v>Berlaku</v>
      </c>
      <c r="Q269" s="88"/>
      <c r="R269" s="88"/>
      <c r="S269" s="88"/>
      <c r="T269" s="88"/>
      <c r="U269" s="88"/>
      <c r="V269" s="88"/>
      <c r="W269" s="88"/>
      <c r="X269" s="88"/>
      <c r="Y269" s="88"/>
      <c r="Z269" s="88"/>
      <c r="AA269" s="88"/>
      <c r="AB269" s="88"/>
      <c r="AC269" s="88"/>
      <c r="AD269" s="88"/>
      <c r="AE269" s="88"/>
    </row>
    <row r="270" spans="1:35" s="89" customFormat="1" ht="165" hidden="1">
      <c r="A270" s="82">
        <f t="shared" si="14"/>
        <v>269</v>
      </c>
      <c r="B270" s="95" t="s">
        <v>4283</v>
      </c>
      <c r="C270" s="84" t="s">
        <v>4268</v>
      </c>
      <c r="D270" s="95" t="s">
        <v>4284</v>
      </c>
      <c r="E270" s="104" t="s">
        <v>2696</v>
      </c>
      <c r="F270" s="104" t="s">
        <v>2876</v>
      </c>
      <c r="G270" s="104" t="s">
        <v>2066</v>
      </c>
      <c r="H270" s="104" t="s">
        <v>2926</v>
      </c>
      <c r="I270" s="82" t="s">
        <v>4294</v>
      </c>
      <c r="J270" s="82" t="s">
        <v>413</v>
      </c>
      <c r="K270" s="82" t="s">
        <v>0</v>
      </c>
      <c r="L270" s="95" t="s">
        <v>2606</v>
      </c>
      <c r="M270" s="98" t="s">
        <v>3055</v>
      </c>
      <c r="N270" s="120">
        <v>46595</v>
      </c>
      <c r="O270" s="357">
        <f t="shared" ca="1" si="15"/>
        <v>1001</v>
      </c>
      <c r="P270" s="121" t="str">
        <f t="shared" ca="1" si="13"/>
        <v>Berlaku</v>
      </c>
      <c r="Q270" s="88"/>
      <c r="R270" s="88"/>
      <c r="S270" s="88"/>
      <c r="T270" s="88"/>
      <c r="U270" s="88"/>
      <c r="V270" s="88"/>
      <c r="W270" s="88"/>
      <c r="X270" s="88"/>
      <c r="Y270" s="88"/>
      <c r="Z270" s="88"/>
      <c r="AA270" s="88"/>
      <c r="AB270" s="88"/>
      <c r="AC270" s="88"/>
      <c r="AD270" s="88"/>
      <c r="AE270" s="88"/>
    </row>
    <row r="271" spans="1:35" s="89" customFormat="1" ht="165" hidden="1">
      <c r="A271" s="82">
        <f t="shared" si="14"/>
        <v>270</v>
      </c>
      <c r="B271" s="95" t="s">
        <v>4285</v>
      </c>
      <c r="C271" s="84" t="s">
        <v>4268</v>
      </c>
      <c r="D271" s="95" t="s">
        <v>4284</v>
      </c>
      <c r="E271" s="104" t="s">
        <v>2696</v>
      </c>
      <c r="F271" s="104" t="s">
        <v>2876</v>
      </c>
      <c r="G271" s="104" t="s">
        <v>2067</v>
      </c>
      <c r="H271" s="104" t="s">
        <v>2926</v>
      </c>
      <c r="I271" s="82" t="s">
        <v>4294</v>
      </c>
      <c r="J271" s="82" t="s">
        <v>413</v>
      </c>
      <c r="K271" s="82" t="s">
        <v>0</v>
      </c>
      <c r="L271" s="95" t="s">
        <v>2607</v>
      </c>
      <c r="M271" s="98" t="s">
        <v>3056</v>
      </c>
      <c r="N271" s="120">
        <v>46595</v>
      </c>
      <c r="O271" s="357">
        <f t="shared" ca="1" si="15"/>
        <v>1001</v>
      </c>
      <c r="P271" s="121" t="str">
        <f t="shared" ca="1" si="13"/>
        <v>Berlaku</v>
      </c>
      <c r="Q271" s="88"/>
      <c r="R271" s="88"/>
      <c r="S271" s="88"/>
      <c r="T271" s="88"/>
      <c r="U271" s="88"/>
      <c r="V271" s="88"/>
      <c r="W271" s="88"/>
      <c r="X271" s="88"/>
      <c r="Y271" s="88"/>
      <c r="Z271" s="88"/>
      <c r="AA271" s="88"/>
      <c r="AB271" s="88"/>
      <c r="AC271" s="88"/>
      <c r="AD271" s="88"/>
      <c r="AE271" s="88"/>
    </row>
    <row r="272" spans="1:35" s="89" customFormat="1" ht="165" hidden="1">
      <c r="A272" s="82">
        <f t="shared" si="14"/>
        <v>271</v>
      </c>
      <c r="B272" s="95" t="s">
        <v>4286</v>
      </c>
      <c r="C272" s="84" t="s">
        <v>4268</v>
      </c>
      <c r="D272" s="95" t="s">
        <v>4284</v>
      </c>
      <c r="E272" s="104" t="s">
        <v>2696</v>
      </c>
      <c r="F272" s="104" t="s">
        <v>2876</v>
      </c>
      <c r="G272" s="104" t="s">
        <v>2068</v>
      </c>
      <c r="H272" s="104" t="s">
        <v>2926</v>
      </c>
      <c r="I272" s="82" t="s">
        <v>4294</v>
      </c>
      <c r="J272" s="82" t="s">
        <v>413</v>
      </c>
      <c r="K272" s="82" t="s">
        <v>0</v>
      </c>
      <c r="L272" s="95" t="s">
        <v>2608</v>
      </c>
      <c r="M272" s="98" t="s">
        <v>3057</v>
      </c>
      <c r="N272" s="120">
        <v>46595</v>
      </c>
      <c r="O272" s="357">
        <f t="shared" ca="1" si="15"/>
        <v>1001</v>
      </c>
      <c r="P272" s="121" t="str">
        <f t="shared" ca="1" si="13"/>
        <v>Berlaku</v>
      </c>
      <c r="Q272" s="88"/>
      <c r="R272" s="88"/>
      <c r="S272" s="88"/>
      <c r="T272" s="88"/>
      <c r="U272" s="88"/>
      <c r="V272" s="88"/>
      <c r="W272" s="88"/>
      <c r="X272" s="88"/>
      <c r="Y272" s="88"/>
      <c r="Z272" s="88"/>
      <c r="AA272" s="88"/>
      <c r="AB272" s="88"/>
      <c r="AC272" s="88"/>
      <c r="AD272" s="88"/>
      <c r="AE272" s="88"/>
    </row>
    <row r="273" spans="1:31" s="89" customFormat="1" ht="172.5" hidden="1" customHeight="1">
      <c r="A273" s="82">
        <f t="shared" si="14"/>
        <v>272</v>
      </c>
      <c r="B273" s="95" t="s">
        <v>2048</v>
      </c>
      <c r="C273" s="84" t="s">
        <v>189</v>
      </c>
      <c r="D273" s="95" t="s">
        <v>759</v>
      </c>
      <c r="E273" s="104" t="s">
        <v>2696</v>
      </c>
      <c r="F273" s="104" t="s">
        <v>2876</v>
      </c>
      <c r="G273" s="104" t="s">
        <v>2069</v>
      </c>
      <c r="H273" s="104" t="s">
        <v>2926</v>
      </c>
      <c r="I273" s="82" t="s">
        <v>4294</v>
      </c>
      <c r="J273" s="82" t="s">
        <v>413</v>
      </c>
      <c r="K273" s="82" t="s">
        <v>0</v>
      </c>
      <c r="L273" s="95" t="s">
        <v>2609</v>
      </c>
      <c r="M273" s="122" t="s">
        <v>2610</v>
      </c>
      <c r="N273" s="120">
        <v>46595</v>
      </c>
      <c r="O273" s="357">
        <f t="shared" ca="1" si="15"/>
        <v>1001</v>
      </c>
      <c r="P273" s="121" t="str">
        <f t="shared" ca="1" si="13"/>
        <v>Berlaku</v>
      </c>
      <c r="Q273" s="88"/>
      <c r="R273" s="88"/>
      <c r="S273" s="88"/>
      <c r="T273" s="88"/>
      <c r="U273" s="88"/>
      <c r="V273" s="88"/>
      <c r="W273" s="88"/>
      <c r="X273" s="88"/>
      <c r="Y273" s="88"/>
      <c r="Z273" s="88"/>
      <c r="AA273" s="88"/>
      <c r="AB273" s="88"/>
      <c r="AC273" s="88"/>
      <c r="AD273" s="88"/>
      <c r="AE273" s="88"/>
    </row>
    <row r="274" spans="1:31" s="89" customFormat="1" ht="171" hidden="1" customHeight="1">
      <c r="A274" s="82">
        <f t="shared" si="14"/>
        <v>273</v>
      </c>
      <c r="B274" s="95" t="s">
        <v>2049</v>
      </c>
      <c r="C274" s="84" t="s">
        <v>189</v>
      </c>
      <c r="D274" s="95" t="s">
        <v>759</v>
      </c>
      <c r="E274" s="104" t="s">
        <v>2696</v>
      </c>
      <c r="F274" s="104" t="s">
        <v>2876</v>
      </c>
      <c r="G274" s="104" t="s">
        <v>2070</v>
      </c>
      <c r="H274" s="104" t="s">
        <v>2926</v>
      </c>
      <c r="I274" s="82" t="s">
        <v>4294</v>
      </c>
      <c r="J274" s="82" t="s">
        <v>413</v>
      </c>
      <c r="K274" s="82" t="s">
        <v>0</v>
      </c>
      <c r="L274" s="95" t="s">
        <v>2611</v>
      </c>
      <c r="M274" s="98" t="s">
        <v>3057</v>
      </c>
      <c r="N274" s="120">
        <v>46595</v>
      </c>
      <c r="O274" s="357">
        <f t="shared" ca="1" si="15"/>
        <v>1001</v>
      </c>
      <c r="P274" s="121" t="str">
        <f t="shared" ca="1" si="13"/>
        <v>Berlaku</v>
      </c>
      <c r="Q274" s="88"/>
      <c r="R274" s="88"/>
      <c r="S274" s="88"/>
      <c r="T274" s="88"/>
      <c r="U274" s="88"/>
      <c r="V274" s="88"/>
      <c r="W274" s="88"/>
      <c r="X274" s="88"/>
      <c r="Y274" s="88"/>
      <c r="Z274" s="88"/>
      <c r="AA274" s="88"/>
      <c r="AB274" s="88"/>
      <c r="AC274" s="88"/>
      <c r="AD274" s="88"/>
      <c r="AE274" s="88"/>
    </row>
    <row r="275" spans="1:31" s="89" customFormat="1" ht="169.5" hidden="1" customHeight="1">
      <c r="A275" s="82">
        <f t="shared" si="14"/>
        <v>274</v>
      </c>
      <c r="B275" s="95" t="s">
        <v>2050</v>
      </c>
      <c r="C275" s="84" t="s">
        <v>189</v>
      </c>
      <c r="D275" s="95" t="s">
        <v>759</v>
      </c>
      <c r="E275" s="104" t="s">
        <v>2696</v>
      </c>
      <c r="F275" s="104" t="s">
        <v>2876</v>
      </c>
      <c r="G275" s="104" t="s">
        <v>2071</v>
      </c>
      <c r="H275" s="104" t="s">
        <v>2926</v>
      </c>
      <c r="I275" s="82" t="s">
        <v>4294</v>
      </c>
      <c r="J275" s="82" t="s">
        <v>413</v>
      </c>
      <c r="K275" s="82" t="s">
        <v>0</v>
      </c>
      <c r="L275" s="95" t="s">
        <v>2612</v>
      </c>
      <c r="M275" s="98" t="s">
        <v>3057</v>
      </c>
      <c r="N275" s="120">
        <v>46595</v>
      </c>
      <c r="O275" s="357">
        <f t="shared" ca="1" si="15"/>
        <v>1001</v>
      </c>
      <c r="P275" s="121" t="str">
        <f t="shared" ca="1" si="13"/>
        <v>Berlaku</v>
      </c>
      <c r="Q275" s="88"/>
      <c r="R275" s="88"/>
      <c r="S275" s="88"/>
      <c r="T275" s="88"/>
      <c r="U275" s="88"/>
      <c r="V275" s="88"/>
      <c r="W275" s="88"/>
      <c r="X275" s="88"/>
      <c r="Y275" s="88"/>
      <c r="Z275" s="88"/>
      <c r="AA275" s="88"/>
      <c r="AB275" s="88"/>
      <c r="AC275" s="88"/>
      <c r="AD275" s="88"/>
      <c r="AE275" s="88"/>
    </row>
    <row r="276" spans="1:31" s="89" customFormat="1" ht="316.2" hidden="1">
      <c r="A276" s="82">
        <f t="shared" si="14"/>
        <v>275</v>
      </c>
      <c r="B276" s="95" t="s">
        <v>2052</v>
      </c>
      <c r="C276" s="95" t="s">
        <v>2051</v>
      </c>
      <c r="D276" s="95" t="s">
        <v>3017</v>
      </c>
      <c r="E276" s="104" t="s">
        <v>2696</v>
      </c>
      <c r="F276" s="104" t="s">
        <v>2860</v>
      </c>
      <c r="G276" s="104" t="s">
        <v>2072</v>
      </c>
      <c r="H276" s="104" t="s">
        <v>2926</v>
      </c>
      <c r="I276" s="82" t="s">
        <v>4294</v>
      </c>
      <c r="J276" s="82" t="s">
        <v>413</v>
      </c>
      <c r="K276" s="82" t="s">
        <v>0</v>
      </c>
      <c r="L276" s="95" t="s">
        <v>2613</v>
      </c>
      <c r="M276" s="98" t="s">
        <v>681</v>
      </c>
      <c r="N276" s="120">
        <v>46595</v>
      </c>
      <c r="O276" s="357">
        <f t="shared" ca="1" si="15"/>
        <v>1001</v>
      </c>
      <c r="P276" s="121" t="str">
        <f t="shared" ca="1" si="13"/>
        <v>Berlaku</v>
      </c>
      <c r="Q276" s="88"/>
      <c r="R276" s="88"/>
      <c r="S276" s="88"/>
      <c r="T276" s="88"/>
      <c r="U276" s="88"/>
      <c r="V276" s="88"/>
      <c r="W276" s="88"/>
      <c r="X276" s="88"/>
      <c r="Y276" s="88"/>
      <c r="Z276" s="88"/>
      <c r="AA276" s="88"/>
      <c r="AB276" s="88"/>
      <c r="AC276" s="88"/>
      <c r="AD276" s="88"/>
      <c r="AE276" s="88"/>
    </row>
    <row r="277" spans="1:31" s="89" customFormat="1" ht="60" hidden="1">
      <c r="A277" s="82">
        <f t="shared" si="14"/>
        <v>276</v>
      </c>
      <c r="B277" s="95" t="s">
        <v>2053</v>
      </c>
      <c r="C277" s="95" t="s">
        <v>178</v>
      </c>
      <c r="D277" s="84" t="s">
        <v>2736</v>
      </c>
      <c r="E277" s="82" t="s">
        <v>2696</v>
      </c>
      <c r="F277" s="82" t="s">
        <v>2861</v>
      </c>
      <c r="G277" s="104" t="s">
        <v>2073</v>
      </c>
      <c r="H277" s="104" t="s">
        <v>2926</v>
      </c>
      <c r="I277" s="82" t="s">
        <v>4294</v>
      </c>
      <c r="J277" s="82" t="s">
        <v>413</v>
      </c>
      <c r="K277" s="82" t="s">
        <v>0</v>
      </c>
      <c r="L277" s="98" t="s">
        <v>2614</v>
      </c>
      <c r="M277" s="98" t="s">
        <v>3058</v>
      </c>
      <c r="N277" s="120">
        <v>46595</v>
      </c>
      <c r="O277" s="357">
        <f t="shared" ca="1" si="15"/>
        <v>1001</v>
      </c>
      <c r="P277" s="121" t="str">
        <f t="shared" ca="1" si="13"/>
        <v>Berlaku</v>
      </c>
      <c r="Q277" s="88"/>
      <c r="R277" s="88"/>
      <c r="S277" s="88"/>
      <c r="T277" s="88"/>
      <c r="U277" s="88"/>
      <c r="V277" s="88"/>
      <c r="W277" s="88"/>
      <c r="X277" s="88"/>
      <c r="Y277" s="88"/>
      <c r="Z277" s="88"/>
      <c r="AA277" s="88"/>
      <c r="AB277" s="88"/>
      <c r="AC277" s="88"/>
      <c r="AD277" s="88"/>
      <c r="AE277" s="88"/>
    </row>
    <row r="278" spans="1:31" s="89" customFormat="1" ht="75" hidden="1">
      <c r="A278" s="82">
        <f t="shared" si="14"/>
        <v>277</v>
      </c>
      <c r="B278" s="95" t="s">
        <v>2055</v>
      </c>
      <c r="C278" s="95" t="s">
        <v>2054</v>
      </c>
      <c r="D278" s="95" t="s">
        <v>2702</v>
      </c>
      <c r="E278" s="104" t="s">
        <v>2696</v>
      </c>
      <c r="F278" s="104" t="s">
        <v>2876</v>
      </c>
      <c r="G278" s="104" t="s">
        <v>2074</v>
      </c>
      <c r="H278" s="104" t="s">
        <v>2926</v>
      </c>
      <c r="I278" s="82" t="s">
        <v>4294</v>
      </c>
      <c r="J278" s="82" t="s">
        <v>413</v>
      </c>
      <c r="K278" s="82" t="s">
        <v>0</v>
      </c>
      <c r="L278" s="98" t="s">
        <v>2615</v>
      </c>
      <c r="M278" s="98" t="s">
        <v>596</v>
      </c>
      <c r="N278" s="120">
        <v>46595</v>
      </c>
      <c r="O278" s="357">
        <f t="shared" ca="1" si="15"/>
        <v>1001</v>
      </c>
      <c r="P278" s="121" t="str">
        <f t="shared" ca="1" si="13"/>
        <v>Berlaku</v>
      </c>
      <c r="Q278" s="88"/>
      <c r="R278" s="88"/>
      <c r="S278" s="88"/>
      <c r="T278" s="88"/>
      <c r="U278" s="88"/>
      <c r="V278" s="88"/>
      <c r="W278" s="88"/>
      <c r="X278" s="88"/>
      <c r="Y278" s="88"/>
      <c r="Z278" s="88"/>
      <c r="AA278" s="88"/>
      <c r="AB278" s="88"/>
      <c r="AC278" s="88"/>
      <c r="AD278" s="88"/>
      <c r="AE278" s="88"/>
    </row>
    <row r="279" spans="1:31" s="89" customFormat="1" ht="60" hidden="1">
      <c r="A279" s="82">
        <f t="shared" si="14"/>
        <v>278</v>
      </c>
      <c r="B279" s="95" t="s">
        <v>2056</v>
      </c>
      <c r="C279" s="95" t="s">
        <v>1602</v>
      </c>
      <c r="D279" s="95" t="s">
        <v>2711</v>
      </c>
      <c r="E279" s="104" t="s">
        <v>1604</v>
      </c>
      <c r="F279" s="104" t="s">
        <v>2876</v>
      </c>
      <c r="G279" s="104" t="s">
        <v>2075</v>
      </c>
      <c r="H279" s="104" t="s">
        <v>2926</v>
      </c>
      <c r="I279" s="82" t="s">
        <v>4294</v>
      </c>
      <c r="J279" s="82" t="s">
        <v>413</v>
      </c>
      <c r="K279" s="82" t="s">
        <v>0</v>
      </c>
      <c r="L279" s="98" t="s">
        <v>2616</v>
      </c>
      <c r="M279" s="98" t="s">
        <v>3059</v>
      </c>
      <c r="N279" s="120">
        <v>46595</v>
      </c>
      <c r="O279" s="357">
        <f t="shared" ca="1" si="15"/>
        <v>1001</v>
      </c>
      <c r="P279" s="121" t="str">
        <f t="shared" ca="1" si="13"/>
        <v>Berlaku</v>
      </c>
      <c r="Q279" s="88"/>
      <c r="R279" s="88"/>
      <c r="S279" s="88"/>
      <c r="T279" s="88"/>
      <c r="U279" s="88"/>
      <c r="V279" s="88"/>
      <c r="W279" s="88"/>
      <c r="X279" s="88"/>
      <c r="Y279" s="88"/>
      <c r="Z279" s="88"/>
      <c r="AA279" s="88"/>
      <c r="AB279" s="88"/>
      <c r="AC279" s="88"/>
      <c r="AD279" s="88"/>
      <c r="AE279" s="88"/>
    </row>
    <row r="280" spans="1:31" s="89" customFormat="1" ht="61.8" hidden="1">
      <c r="A280" s="82">
        <f t="shared" si="14"/>
        <v>279</v>
      </c>
      <c r="B280" s="95" t="s">
        <v>2057</v>
      </c>
      <c r="C280" s="102" t="s">
        <v>247</v>
      </c>
      <c r="D280" s="95" t="s">
        <v>782</v>
      </c>
      <c r="E280" s="104" t="s">
        <v>1606</v>
      </c>
      <c r="F280" s="104" t="s">
        <v>2860</v>
      </c>
      <c r="G280" s="104" t="s">
        <v>2064</v>
      </c>
      <c r="H280" s="104" t="s">
        <v>2926</v>
      </c>
      <c r="I280" s="82" t="s">
        <v>4294</v>
      </c>
      <c r="J280" s="104" t="s">
        <v>412</v>
      </c>
      <c r="K280" s="82" t="s">
        <v>3</v>
      </c>
      <c r="L280" s="93" t="s">
        <v>3060</v>
      </c>
      <c r="M280" s="86" t="s">
        <v>2617</v>
      </c>
      <c r="N280" s="120">
        <v>46595</v>
      </c>
      <c r="O280" s="357">
        <f t="shared" ca="1" si="15"/>
        <v>1001</v>
      </c>
      <c r="P280" s="121" t="str">
        <f t="shared" ca="1" si="13"/>
        <v>Berlaku</v>
      </c>
      <c r="Q280" s="88"/>
      <c r="R280" s="88"/>
      <c r="S280" s="88"/>
      <c r="T280" s="88"/>
      <c r="U280" s="88"/>
      <c r="V280" s="88"/>
      <c r="W280" s="88"/>
      <c r="X280" s="88"/>
      <c r="Y280" s="88"/>
      <c r="Z280" s="88"/>
      <c r="AA280" s="88"/>
      <c r="AB280" s="88"/>
      <c r="AC280" s="88"/>
      <c r="AD280" s="88"/>
      <c r="AE280" s="88"/>
    </row>
    <row r="281" spans="1:31" s="89" customFormat="1" ht="75" hidden="1">
      <c r="A281" s="82">
        <f t="shared" si="14"/>
        <v>280</v>
      </c>
      <c r="B281" s="95" t="s">
        <v>2058</v>
      </c>
      <c r="C281" s="102" t="s">
        <v>247</v>
      </c>
      <c r="D281" s="95" t="s">
        <v>782</v>
      </c>
      <c r="E281" s="104" t="s">
        <v>1606</v>
      </c>
      <c r="F281" s="104" t="s">
        <v>2860</v>
      </c>
      <c r="G281" s="104" t="s">
        <v>2065</v>
      </c>
      <c r="H281" s="104" t="s">
        <v>2926</v>
      </c>
      <c r="I281" s="82" t="s">
        <v>4294</v>
      </c>
      <c r="J281" s="104" t="s">
        <v>412</v>
      </c>
      <c r="K281" s="100" t="s">
        <v>221</v>
      </c>
      <c r="L281" s="98" t="s">
        <v>2622</v>
      </c>
      <c r="M281" s="98" t="s">
        <v>2618</v>
      </c>
      <c r="N281" s="120">
        <v>46595</v>
      </c>
      <c r="O281" s="357">
        <f t="shared" ca="1" si="15"/>
        <v>1001</v>
      </c>
      <c r="P281" s="121" t="str">
        <f t="shared" ca="1" si="13"/>
        <v>Berlaku</v>
      </c>
      <c r="Q281" s="88"/>
      <c r="R281" s="88"/>
      <c r="S281" s="88"/>
      <c r="T281" s="88"/>
      <c r="U281" s="88"/>
      <c r="V281" s="88"/>
      <c r="W281" s="88"/>
      <c r="X281" s="88"/>
      <c r="Y281" s="88"/>
      <c r="Z281" s="88"/>
      <c r="AA281" s="88"/>
      <c r="AB281" s="88"/>
      <c r="AC281" s="88"/>
      <c r="AD281" s="88"/>
      <c r="AE281" s="88"/>
    </row>
    <row r="282" spans="1:31" s="89" customFormat="1" ht="60" hidden="1">
      <c r="A282" s="82">
        <f t="shared" si="14"/>
        <v>281</v>
      </c>
      <c r="B282" s="95" t="s">
        <v>2059</v>
      </c>
      <c r="C282" s="83" t="s">
        <v>1979</v>
      </c>
      <c r="D282" s="98" t="s">
        <v>2763</v>
      </c>
      <c r="E282" s="82" t="s">
        <v>2696</v>
      </c>
      <c r="F282" s="82" t="s">
        <v>2861</v>
      </c>
      <c r="G282" s="104" t="s">
        <v>2624</v>
      </c>
      <c r="H282" s="104" t="s">
        <v>2884</v>
      </c>
      <c r="I282" s="82" t="s">
        <v>4294</v>
      </c>
      <c r="J282" s="82" t="s">
        <v>413</v>
      </c>
      <c r="K282" s="100" t="s">
        <v>221</v>
      </c>
      <c r="L282" s="98" t="s">
        <v>2619</v>
      </c>
      <c r="M282" s="98" t="s">
        <v>2620</v>
      </c>
      <c r="N282" s="120">
        <v>46595</v>
      </c>
      <c r="O282" s="357">
        <f t="shared" ca="1" si="15"/>
        <v>1001</v>
      </c>
      <c r="P282" s="121" t="str">
        <f t="shared" ca="1" si="13"/>
        <v>Berlaku</v>
      </c>
      <c r="Q282" s="88"/>
      <c r="R282" s="88"/>
      <c r="S282" s="88"/>
      <c r="T282" s="88"/>
      <c r="U282" s="88"/>
      <c r="V282" s="88"/>
      <c r="W282" s="88"/>
      <c r="X282" s="88"/>
      <c r="Y282" s="88"/>
      <c r="Z282" s="88"/>
      <c r="AA282" s="88"/>
      <c r="AB282" s="88"/>
      <c r="AC282" s="88"/>
      <c r="AD282" s="88"/>
      <c r="AE282" s="88"/>
    </row>
    <row r="283" spans="1:31" s="89" customFormat="1" ht="75" hidden="1">
      <c r="A283" s="82">
        <f t="shared" si="14"/>
        <v>282</v>
      </c>
      <c r="B283" s="95" t="s">
        <v>2629</v>
      </c>
      <c r="C283" s="95" t="s">
        <v>2054</v>
      </c>
      <c r="D283" s="95" t="s">
        <v>2702</v>
      </c>
      <c r="E283" s="104" t="s">
        <v>2696</v>
      </c>
      <c r="F283" s="104" t="s">
        <v>2876</v>
      </c>
      <c r="G283" s="104" t="s">
        <v>2635</v>
      </c>
      <c r="H283" s="104" t="s">
        <v>2926</v>
      </c>
      <c r="I283" s="82" t="s">
        <v>4294</v>
      </c>
      <c r="J283" s="82" t="s">
        <v>413</v>
      </c>
      <c r="K283" s="82" t="s">
        <v>0</v>
      </c>
      <c r="L283" s="98" t="s">
        <v>2640</v>
      </c>
      <c r="M283" s="98" t="s">
        <v>2645</v>
      </c>
      <c r="N283" s="120">
        <v>46632</v>
      </c>
      <c r="O283" s="357">
        <f t="shared" ca="1" si="15"/>
        <v>1038</v>
      </c>
      <c r="P283" s="121" t="str">
        <f t="shared" ca="1" si="13"/>
        <v>Berlaku</v>
      </c>
      <c r="Q283" s="88"/>
      <c r="R283" s="88"/>
      <c r="S283" s="88"/>
      <c r="T283" s="88"/>
      <c r="U283" s="88"/>
      <c r="V283" s="88"/>
      <c r="W283" s="88"/>
      <c r="X283" s="88"/>
      <c r="Y283" s="88"/>
      <c r="Z283" s="88"/>
      <c r="AA283" s="88"/>
      <c r="AB283" s="88"/>
      <c r="AC283" s="88"/>
      <c r="AD283" s="88"/>
      <c r="AE283" s="88"/>
    </row>
    <row r="284" spans="1:31" s="89" customFormat="1" ht="150" hidden="1">
      <c r="A284" s="82">
        <f t="shared" si="14"/>
        <v>283</v>
      </c>
      <c r="B284" s="95" t="s">
        <v>2630</v>
      </c>
      <c r="C284" s="95" t="s">
        <v>1602</v>
      </c>
      <c r="D284" s="95" t="s">
        <v>2711</v>
      </c>
      <c r="E284" s="104" t="s">
        <v>1604</v>
      </c>
      <c r="F284" s="104" t="s">
        <v>2876</v>
      </c>
      <c r="G284" s="104" t="s">
        <v>2636</v>
      </c>
      <c r="H284" s="104" t="s">
        <v>2926</v>
      </c>
      <c r="I284" s="82" t="s">
        <v>4294</v>
      </c>
      <c r="J284" s="82" t="s">
        <v>413</v>
      </c>
      <c r="K284" s="82" t="s">
        <v>0</v>
      </c>
      <c r="L284" s="95" t="s">
        <v>2641</v>
      </c>
      <c r="M284" s="98" t="s">
        <v>2019</v>
      </c>
      <c r="N284" s="120">
        <v>46632</v>
      </c>
      <c r="O284" s="357">
        <f t="shared" ca="1" si="15"/>
        <v>1038</v>
      </c>
      <c r="P284" s="121" t="str">
        <f t="shared" ca="1" si="13"/>
        <v>Berlaku</v>
      </c>
      <c r="Q284" s="88"/>
      <c r="R284" s="88"/>
      <c r="S284" s="88"/>
      <c r="T284" s="88"/>
      <c r="U284" s="88"/>
      <c r="V284" s="88"/>
      <c r="W284" s="88"/>
      <c r="X284" s="88"/>
      <c r="Y284" s="88"/>
      <c r="Z284" s="88"/>
      <c r="AA284" s="88"/>
      <c r="AB284" s="88"/>
      <c r="AC284" s="88"/>
      <c r="AD284" s="88"/>
      <c r="AE284" s="88"/>
    </row>
    <row r="285" spans="1:31" s="89" customFormat="1" ht="75" hidden="1">
      <c r="A285" s="82">
        <f t="shared" si="14"/>
        <v>284</v>
      </c>
      <c r="B285" s="95" t="s">
        <v>2631</v>
      </c>
      <c r="C285" s="95" t="s">
        <v>2634</v>
      </c>
      <c r="D285" s="98" t="s">
        <v>2649</v>
      </c>
      <c r="E285" s="82" t="s">
        <v>2696</v>
      </c>
      <c r="F285" s="82" t="s">
        <v>2861</v>
      </c>
      <c r="G285" s="104" t="s">
        <v>2637</v>
      </c>
      <c r="H285" s="104" t="s">
        <v>2884</v>
      </c>
      <c r="I285" s="82" t="s">
        <v>4294</v>
      </c>
      <c r="J285" s="82" t="s">
        <v>413</v>
      </c>
      <c r="K285" s="82" t="s">
        <v>0</v>
      </c>
      <c r="L285" s="98" t="s">
        <v>2642</v>
      </c>
      <c r="M285" s="98" t="s">
        <v>1994</v>
      </c>
      <c r="N285" s="120">
        <v>46632</v>
      </c>
      <c r="O285" s="357">
        <f t="shared" ca="1" si="15"/>
        <v>1038</v>
      </c>
      <c r="P285" s="121" t="str">
        <f t="shared" ca="1" si="13"/>
        <v>Berlaku</v>
      </c>
      <c r="Q285" s="88"/>
      <c r="R285" s="88"/>
      <c r="S285" s="88"/>
      <c r="T285" s="88"/>
      <c r="U285" s="88"/>
      <c r="V285" s="88"/>
      <c r="W285" s="88"/>
      <c r="X285" s="88"/>
      <c r="Y285" s="88"/>
      <c r="Z285" s="88"/>
      <c r="AA285" s="88"/>
      <c r="AB285" s="88"/>
      <c r="AC285" s="88"/>
      <c r="AD285" s="88"/>
      <c r="AE285" s="88"/>
    </row>
    <row r="286" spans="1:31" s="89" customFormat="1" ht="105" hidden="1">
      <c r="A286" s="82">
        <f t="shared" si="14"/>
        <v>285</v>
      </c>
      <c r="B286" s="95" t="s">
        <v>2632</v>
      </c>
      <c r="C286" s="95" t="s">
        <v>1981</v>
      </c>
      <c r="D286" s="98" t="s">
        <v>2762</v>
      </c>
      <c r="E286" s="82" t="s">
        <v>2696</v>
      </c>
      <c r="F286" s="82" t="s">
        <v>2861</v>
      </c>
      <c r="G286" s="104" t="s">
        <v>2638</v>
      </c>
      <c r="H286" s="104" t="s">
        <v>2884</v>
      </c>
      <c r="I286" s="82" t="s">
        <v>4295</v>
      </c>
      <c r="J286" s="100" t="s">
        <v>414</v>
      </c>
      <c r="K286" s="104" t="s">
        <v>10</v>
      </c>
      <c r="L286" s="98" t="s">
        <v>2643</v>
      </c>
      <c r="M286" s="98" t="s">
        <v>2646</v>
      </c>
      <c r="N286" s="120">
        <v>46632</v>
      </c>
      <c r="O286" s="357">
        <f t="shared" ca="1" si="15"/>
        <v>1038</v>
      </c>
      <c r="P286" s="121" t="str">
        <f t="shared" ca="1" si="13"/>
        <v>Berlaku</v>
      </c>
      <c r="Q286" s="88"/>
      <c r="R286" s="88"/>
      <c r="S286" s="88"/>
      <c r="T286" s="88"/>
      <c r="U286" s="88"/>
      <c r="V286" s="88"/>
      <c r="W286" s="88"/>
      <c r="X286" s="88"/>
      <c r="Y286" s="88"/>
      <c r="Z286" s="88"/>
      <c r="AA286" s="88"/>
      <c r="AB286" s="88"/>
      <c r="AC286" s="88"/>
      <c r="AD286" s="88"/>
      <c r="AE286" s="88"/>
    </row>
    <row r="287" spans="1:31" s="89" customFormat="1" ht="177" hidden="1" customHeight="1">
      <c r="A287" s="82">
        <f t="shared" si="14"/>
        <v>286</v>
      </c>
      <c r="B287" s="95" t="s">
        <v>2633</v>
      </c>
      <c r="C287" s="95" t="s">
        <v>2051</v>
      </c>
      <c r="D287" s="95" t="s">
        <v>3017</v>
      </c>
      <c r="E287" s="104" t="s">
        <v>2696</v>
      </c>
      <c r="F287" s="104" t="s">
        <v>2860</v>
      </c>
      <c r="G287" s="104" t="s">
        <v>2639</v>
      </c>
      <c r="H287" s="104" t="s">
        <v>2926</v>
      </c>
      <c r="I287" s="82" t="s">
        <v>4294</v>
      </c>
      <c r="J287" s="104" t="s">
        <v>412</v>
      </c>
      <c r="K287" s="100" t="s">
        <v>221</v>
      </c>
      <c r="L287" s="98" t="s">
        <v>2644</v>
      </c>
      <c r="M287" s="86" t="s">
        <v>2647</v>
      </c>
      <c r="N287" s="120">
        <v>46632</v>
      </c>
      <c r="O287" s="357">
        <f t="shared" ca="1" si="15"/>
        <v>1038</v>
      </c>
      <c r="P287" s="121" t="str">
        <f t="shared" ca="1" si="13"/>
        <v>Berlaku</v>
      </c>
      <c r="Q287" s="88"/>
      <c r="R287" s="88"/>
      <c r="S287" s="88"/>
      <c r="T287" s="88"/>
      <c r="U287" s="88"/>
      <c r="V287" s="88"/>
      <c r="W287" s="88"/>
      <c r="X287" s="88"/>
      <c r="Y287" s="88"/>
      <c r="Z287" s="88"/>
      <c r="AA287" s="88"/>
      <c r="AB287" s="88"/>
      <c r="AC287" s="88"/>
      <c r="AD287" s="88"/>
      <c r="AE287" s="88"/>
    </row>
    <row r="288" spans="1:31" s="89" customFormat="1" ht="86.4" hidden="1" customHeight="1">
      <c r="A288" s="82">
        <f t="shared" si="14"/>
        <v>287</v>
      </c>
      <c r="B288" s="95" t="s">
        <v>405</v>
      </c>
      <c r="C288" s="98" t="s">
        <v>245</v>
      </c>
      <c r="D288" s="98" t="s">
        <v>2739</v>
      </c>
      <c r="E288" s="82" t="s">
        <v>1604</v>
      </c>
      <c r="F288" s="82" t="s">
        <v>2861</v>
      </c>
      <c r="G288" s="104" t="s">
        <v>2653</v>
      </c>
      <c r="H288" s="104" t="s">
        <v>2884</v>
      </c>
      <c r="I288" s="82" t="s">
        <v>4294</v>
      </c>
      <c r="J288" s="82" t="s">
        <v>413</v>
      </c>
      <c r="K288" s="82" t="s">
        <v>0</v>
      </c>
      <c r="L288" s="95" t="s">
        <v>2655</v>
      </c>
      <c r="M288" s="98" t="s">
        <v>631</v>
      </c>
      <c r="N288" s="120">
        <v>46658</v>
      </c>
      <c r="O288" s="357">
        <f t="shared" ca="1" si="15"/>
        <v>1064</v>
      </c>
      <c r="P288" s="121" t="str">
        <f t="shared" ca="1" si="13"/>
        <v>Berlaku</v>
      </c>
      <c r="Q288" s="88"/>
      <c r="R288" s="88"/>
      <c r="S288" s="88"/>
      <c r="T288" s="88"/>
      <c r="U288" s="88"/>
      <c r="V288" s="88"/>
      <c r="W288" s="88"/>
      <c r="X288" s="88"/>
      <c r="Y288" s="88"/>
      <c r="Z288" s="88"/>
      <c r="AA288" s="88"/>
      <c r="AB288" s="88"/>
      <c r="AC288" s="88"/>
      <c r="AD288" s="88"/>
      <c r="AE288" s="88"/>
    </row>
    <row r="289" spans="1:31" s="89" customFormat="1" ht="90" hidden="1">
      <c r="A289" s="82">
        <f t="shared" si="14"/>
        <v>288</v>
      </c>
      <c r="B289" s="83" t="s">
        <v>410</v>
      </c>
      <c r="C289" s="83" t="s">
        <v>1041</v>
      </c>
      <c r="D289" s="98" t="s">
        <v>2745</v>
      </c>
      <c r="E289" s="82" t="s">
        <v>1604</v>
      </c>
      <c r="F289" s="82" t="s">
        <v>2861</v>
      </c>
      <c r="G289" s="106" t="s">
        <v>2654</v>
      </c>
      <c r="H289" s="106" t="s">
        <v>2884</v>
      </c>
      <c r="I289" s="82" t="s">
        <v>4295</v>
      </c>
      <c r="J289" s="82" t="s">
        <v>413</v>
      </c>
      <c r="K289" s="104" t="s">
        <v>10</v>
      </c>
      <c r="L289" s="85" t="s">
        <v>2871</v>
      </c>
      <c r="M289" s="86" t="s">
        <v>2870</v>
      </c>
      <c r="N289" s="120">
        <v>46658</v>
      </c>
      <c r="O289" s="357">
        <f t="shared" ca="1" si="15"/>
        <v>1064</v>
      </c>
      <c r="P289" s="121" t="str">
        <f t="shared" ca="1" si="13"/>
        <v>Berlaku</v>
      </c>
      <c r="Q289" s="88"/>
      <c r="R289" s="88"/>
      <c r="S289" s="88"/>
      <c r="T289" s="88"/>
      <c r="U289" s="88"/>
      <c r="V289" s="88"/>
      <c r="W289" s="88"/>
      <c r="X289" s="88"/>
      <c r="Y289" s="88"/>
      <c r="Z289" s="88"/>
      <c r="AA289" s="88"/>
      <c r="AB289" s="88"/>
      <c r="AC289" s="88"/>
      <c r="AD289" s="88"/>
      <c r="AE289" s="88"/>
    </row>
    <row r="290" spans="1:31" s="89" customFormat="1" ht="360.6" hidden="1" customHeight="1">
      <c r="A290" s="82">
        <f t="shared" si="14"/>
        <v>289</v>
      </c>
      <c r="B290" s="95" t="s">
        <v>4287</v>
      </c>
      <c r="C290" s="84" t="s">
        <v>4268</v>
      </c>
      <c r="D290" s="95" t="s">
        <v>4288</v>
      </c>
      <c r="E290" s="104" t="s">
        <v>2696</v>
      </c>
      <c r="F290" s="104" t="s">
        <v>2876</v>
      </c>
      <c r="G290" s="104" t="s">
        <v>2664</v>
      </c>
      <c r="H290" s="104" t="s">
        <v>2926</v>
      </c>
      <c r="I290" s="82" t="s">
        <v>4294</v>
      </c>
      <c r="J290" s="82" t="s">
        <v>413</v>
      </c>
      <c r="K290" s="82" t="s">
        <v>0</v>
      </c>
      <c r="L290" s="85" t="s">
        <v>2671</v>
      </c>
      <c r="M290" s="86" t="s">
        <v>2610</v>
      </c>
      <c r="N290" s="120">
        <v>46658</v>
      </c>
      <c r="O290" s="357">
        <f t="shared" ca="1" si="15"/>
        <v>1064</v>
      </c>
      <c r="P290" s="121" t="str">
        <f t="shared" ca="1" si="13"/>
        <v>Berlaku</v>
      </c>
      <c r="Q290" s="88"/>
      <c r="R290" s="88"/>
      <c r="S290" s="88"/>
      <c r="T290" s="88"/>
      <c r="U290" s="88"/>
      <c r="V290" s="88"/>
      <c r="W290" s="88"/>
      <c r="X290" s="88"/>
      <c r="Y290" s="88"/>
      <c r="Z290" s="88"/>
      <c r="AA290" s="88"/>
      <c r="AB290" s="88"/>
      <c r="AC290" s="88"/>
      <c r="AD290" s="88"/>
      <c r="AE290" s="88"/>
    </row>
    <row r="291" spans="1:31" s="89" customFormat="1" ht="150" hidden="1">
      <c r="A291" s="82">
        <f t="shared" si="14"/>
        <v>290</v>
      </c>
      <c r="B291" s="95" t="s">
        <v>4289</v>
      </c>
      <c r="C291" s="84" t="s">
        <v>4268</v>
      </c>
      <c r="D291" s="95" t="s">
        <v>4288</v>
      </c>
      <c r="E291" s="104" t="s">
        <v>2696</v>
      </c>
      <c r="F291" s="104" t="s">
        <v>2876</v>
      </c>
      <c r="G291" s="104" t="s">
        <v>2665</v>
      </c>
      <c r="H291" s="104" t="s">
        <v>2926</v>
      </c>
      <c r="I291" s="82" t="s">
        <v>4294</v>
      </c>
      <c r="J291" s="82" t="s">
        <v>413</v>
      </c>
      <c r="K291" s="82" t="s">
        <v>0</v>
      </c>
      <c r="L291" s="85" t="s">
        <v>2672</v>
      </c>
      <c r="M291" s="86" t="s">
        <v>2677</v>
      </c>
      <c r="N291" s="120">
        <v>46658</v>
      </c>
      <c r="O291" s="357">
        <f t="shared" ca="1" si="15"/>
        <v>1064</v>
      </c>
      <c r="P291" s="121" t="str">
        <f t="shared" ca="1" si="13"/>
        <v>Berlaku</v>
      </c>
      <c r="Q291" s="88"/>
      <c r="R291" s="88"/>
      <c r="S291" s="88"/>
      <c r="T291" s="88"/>
      <c r="U291" s="88"/>
      <c r="V291" s="88"/>
      <c r="W291" s="88"/>
      <c r="X291" s="88"/>
      <c r="Y291" s="88"/>
      <c r="Z291" s="88"/>
      <c r="AA291" s="88"/>
      <c r="AB291" s="88"/>
      <c r="AC291" s="88"/>
      <c r="AD291" s="88"/>
      <c r="AE291" s="88"/>
    </row>
    <row r="292" spans="1:31" s="89" customFormat="1" ht="180" hidden="1">
      <c r="A292" s="82">
        <f t="shared" si="14"/>
        <v>291</v>
      </c>
      <c r="B292" s="95" t="s">
        <v>2656</v>
      </c>
      <c r="C292" s="98" t="s">
        <v>514</v>
      </c>
      <c r="D292" s="95" t="s">
        <v>3133</v>
      </c>
      <c r="E292" s="104" t="s">
        <v>2699</v>
      </c>
      <c r="F292" s="104" t="s">
        <v>2878</v>
      </c>
      <c r="G292" s="104" t="s">
        <v>2666</v>
      </c>
      <c r="H292" s="104" t="s">
        <v>2926</v>
      </c>
      <c r="I292" s="82" t="s">
        <v>4294</v>
      </c>
      <c r="J292" s="82" t="s">
        <v>413</v>
      </c>
      <c r="K292" s="82" t="s">
        <v>0</v>
      </c>
      <c r="L292" s="85" t="s">
        <v>2673</v>
      </c>
      <c r="M292" s="98" t="s">
        <v>2678</v>
      </c>
      <c r="N292" s="120">
        <v>46658</v>
      </c>
      <c r="O292" s="357">
        <f t="shared" ca="1" si="15"/>
        <v>1064</v>
      </c>
      <c r="P292" s="121" t="str">
        <f t="shared" ca="1" si="13"/>
        <v>Berlaku</v>
      </c>
      <c r="Q292" s="88"/>
      <c r="R292" s="88"/>
      <c r="S292" s="88"/>
      <c r="T292" s="88"/>
      <c r="U292" s="88"/>
      <c r="V292" s="88"/>
      <c r="W292" s="88"/>
      <c r="X292" s="88"/>
      <c r="Y292" s="88"/>
      <c r="Z292" s="88"/>
      <c r="AA292" s="88"/>
      <c r="AB292" s="88"/>
      <c r="AC292" s="88"/>
      <c r="AD292" s="88"/>
      <c r="AE292" s="88"/>
    </row>
    <row r="293" spans="1:31" s="89" customFormat="1" ht="160.5" hidden="1" customHeight="1">
      <c r="A293" s="82">
        <f t="shared" si="14"/>
        <v>292</v>
      </c>
      <c r="B293" s="95" t="s">
        <v>2657</v>
      </c>
      <c r="C293" s="83" t="s">
        <v>187</v>
      </c>
      <c r="D293" s="95" t="s">
        <v>2748</v>
      </c>
      <c r="E293" s="82" t="s">
        <v>1604</v>
      </c>
      <c r="F293" s="82" t="s">
        <v>2861</v>
      </c>
      <c r="G293" s="104" t="s">
        <v>2667</v>
      </c>
      <c r="H293" s="104" t="s">
        <v>2884</v>
      </c>
      <c r="I293" s="82" t="s">
        <v>4294</v>
      </c>
      <c r="J293" s="82" t="s">
        <v>413</v>
      </c>
      <c r="K293" s="82" t="s">
        <v>0</v>
      </c>
      <c r="L293" s="95" t="s">
        <v>3311</v>
      </c>
      <c r="M293" s="98" t="s">
        <v>3152</v>
      </c>
      <c r="N293" s="120">
        <v>46658</v>
      </c>
      <c r="O293" s="357">
        <f t="shared" ca="1" si="15"/>
        <v>1064</v>
      </c>
      <c r="P293" s="121" t="str">
        <f t="shared" ref="P293:P298" ca="1" si="16">IF(O293&gt;0,"Berlaku","Kadaluarsa")</f>
        <v>Berlaku</v>
      </c>
      <c r="Q293" s="88"/>
      <c r="R293" s="88"/>
      <c r="S293" s="88"/>
      <c r="T293" s="88"/>
      <c r="U293" s="88"/>
      <c r="V293" s="88"/>
      <c r="W293" s="88"/>
      <c r="X293" s="88"/>
      <c r="Y293" s="88"/>
      <c r="Z293" s="88"/>
      <c r="AA293" s="88"/>
      <c r="AB293" s="88"/>
      <c r="AC293" s="88"/>
      <c r="AD293" s="88"/>
      <c r="AE293" s="88"/>
    </row>
    <row r="294" spans="1:31" s="89" customFormat="1" ht="157.5" hidden="1" customHeight="1">
      <c r="A294" s="82">
        <f t="shared" si="14"/>
        <v>293</v>
      </c>
      <c r="B294" s="95" t="s">
        <v>2658</v>
      </c>
      <c r="C294" s="83" t="s">
        <v>2663</v>
      </c>
      <c r="D294" s="83" t="s">
        <v>2991</v>
      </c>
      <c r="E294" s="82" t="s">
        <v>1604</v>
      </c>
      <c r="F294" s="82" t="s">
        <v>2861</v>
      </c>
      <c r="G294" s="104" t="s">
        <v>2668</v>
      </c>
      <c r="H294" s="104" t="s">
        <v>2884</v>
      </c>
      <c r="I294" s="82" t="s">
        <v>4294</v>
      </c>
      <c r="J294" s="82" t="s">
        <v>413</v>
      </c>
      <c r="K294" s="82" t="s">
        <v>0</v>
      </c>
      <c r="L294" s="95" t="s">
        <v>2674</v>
      </c>
      <c r="M294" s="86" t="s">
        <v>2679</v>
      </c>
      <c r="N294" s="120">
        <v>46658</v>
      </c>
      <c r="O294" s="357">
        <f t="shared" ca="1" si="15"/>
        <v>1064</v>
      </c>
      <c r="P294" s="121" t="str">
        <f t="shared" ca="1" si="16"/>
        <v>Berlaku</v>
      </c>
      <c r="Q294" s="88"/>
      <c r="R294" s="88"/>
      <c r="S294" s="88"/>
      <c r="T294" s="88"/>
      <c r="U294" s="88"/>
      <c r="V294" s="88"/>
      <c r="W294" s="88"/>
      <c r="X294" s="88"/>
      <c r="Y294" s="88"/>
      <c r="Z294" s="88"/>
      <c r="AA294" s="88"/>
      <c r="AB294" s="88"/>
      <c r="AC294" s="88"/>
      <c r="AD294" s="88"/>
      <c r="AE294" s="88"/>
    </row>
    <row r="295" spans="1:31" s="89" customFormat="1" ht="231.6" hidden="1" customHeight="1">
      <c r="A295" s="82">
        <f t="shared" si="14"/>
        <v>294</v>
      </c>
      <c r="B295" s="95" t="s">
        <v>2659</v>
      </c>
      <c r="C295" s="98" t="s">
        <v>1677</v>
      </c>
      <c r="D295" s="95" t="s">
        <v>1778</v>
      </c>
      <c r="E295" s="104" t="s">
        <v>2696</v>
      </c>
      <c r="F295" s="104" t="s">
        <v>2860</v>
      </c>
      <c r="G295" s="104" t="s">
        <v>2669</v>
      </c>
      <c r="H295" s="104" t="s">
        <v>2926</v>
      </c>
      <c r="I295" s="82" t="s">
        <v>4294</v>
      </c>
      <c r="J295" s="82" t="s">
        <v>413</v>
      </c>
      <c r="K295" s="82" t="s">
        <v>0</v>
      </c>
      <c r="L295" s="96" t="s">
        <v>2675</v>
      </c>
      <c r="M295" s="86" t="s">
        <v>2680</v>
      </c>
      <c r="N295" s="120">
        <v>46658</v>
      </c>
      <c r="O295" s="357">
        <f t="shared" ca="1" si="15"/>
        <v>1064</v>
      </c>
      <c r="P295" s="121" t="str">
        <f t="shared" ca="1" si="16"/>
        <v>Berlaku</v>
      </c>
      <c r="Q295" s="88"/>
      <c r="R295" s="88"/>
      <c r="S295" s="88"/>
      <c r="T295" s="88"/>
      <c r="U295" s="88"/>
      <c r="V295" s="88"/>
      <c r="W295" s="88"/>
      <c r="X295" s="88"/>
      <c r="Y295" s="88"/>
      <c r="Z295" s="88"/>
      <c r="AA295" s="88"/>
      <c r="AB295" s="88"/>
      <c r="AC295" s="88"/>
      <c r="AD295" s="88"/>
      <c r="AE295" s="88"/>
    </row>
    <row r="296" spans="1:31" s="89" customFormat="1" ht="94.35" hidden="1" customHeight="1">
      <c r="A296" s="82">
        <f t="shared" si="14"/>
        <v>295</v>
      </c>
      <c r="B296" s="95" t="s">
        <v>2660</v>
      </c>
      <c r="C296" s="83" t="s">
        <v>236</v>
      </c>
      <c r="D296" s="84" t="s">
        <v>2766</v>
      </c>
      <c r="E296" s="82" t="s">
        <v>1604</v>
      </c>
      <c r="F296" s="82" t="s">
        <v>2861</v>
      </c>
      <c r="G296" s="104" t="s">
        <v>2670</v>
      </c>
      <c r="H296" s="104" t="s">
        <v>2884</v>
      </c>
      <c r="I296" s="82" t="s">
        <v>4294</v>
      </c>
      <c r="J296" s="82" t="s">
        <v>413</v>
      </c>
      <c r="K296" s="82" t="s">
        <v>0</v>
      </c>
      <c r="L296" s="95" t="s">
        <v>2676</v>
      </c>
      <c r="M296" s="98" t="s">
        <v>2681</v>
      </c>
      <c r="N296" s="120">
        <v>46658</v>
      </c>
      <c r="O296" s="357">
        <f t="shared" ca="1" si="15"/>
        <v>1064</v>
      </c>
      <c r="P296" s="121" t="str">
        <f t="shared" ca="1" si="16"/>
        <v>Berlaku</v>
      </c>
      <c r="Q296" s="88"/>
      <c r="R296" s="88"/>
      <c r="S296" s="88"/>
      <c r="T296" s="88"/>
      <c r="U296" s="88"/>
      <c r="V296" s="88"/>
      <c r="W296" s="88"/>
      <c r="X296" s="88"/>
      <c r="Y296" s="88"/>
      <c r="Z296" s="88"/>
      <c r="AA296" s="88"/>
      <c r="AB296" s="88"/>
      <c r="AC296" s="88"/>
      <c r="AD296" s="88"/>
      <c r="AE296" s="88"/>
    </row>
    <row r="297" spans="1:31" s="89" customFormat="1" ht="119.1" hidden="1" customHeight="1">
      <c r="A297" s="82">
        <f t="shared" si="14"/>
        <v>296</v>
      </c>
      <c r="B297" s="95" t="s">
        <v>2661</v>
      </c>
      <c r="C297" s="83" t="s">
        <v>236</v>
      </c>
      <c r="D297" s="84" t="s">
        <v>2766</v>
      </c>
      <c r="E297" s="82" t="s">
        <v>1604</v>
      </c>
      <c r="F297" s="82" t="s">
        <v>2861</v>
      </c>
      <c r="G297" s="104" t="s">
        <v>2685</v>
      </c>
      <c r="H297" s="104" t="s">
        <v>2884</v>
      </c>
      <c r="I297" s="82" t="s">
        <v>4294</v>
      </c>
      <c r="J297" s="82" t="s">
        <v>413</v>
      </c>
      <c r="K297" s="82" t="s">
        <v>3</v>
      </c>
      <c r="L297" s="95" t="s">
        <v>3061</v>
      </c>
      <c r="M297" s="98" t="s">
        <v>2682</v>
      </c>
      <c r="N297" s="120">
        <v>46658</v>
      </c>
      <c r="O297" s="357">
        <f t="shared" ca="1" si="15"/>
        <v>1064</v>
      </c>
      <c r="P297" s="121" t="str">
        <f t="shared" ca="1" si="16"/>
        <v>Berlaku</v>
      </c>
      <c r="Q297" s="88"/>
      <c r="R297" s="88"/>
      <c r="S297" s="88"/>
      <c r="T297" s="88"/>
      <c r="U297" s="88"/>
      <c r="V297" s="88"/>
      <c r="W297" s="88"/>
      <c r="X297" s="88"/>
      <c r="Y297" s="88"/>
      <c r="Z297" s="88"/>
      <c r="AA297" s="88"/>
      <c r="AB297" s="88"/>
      <c r="AC297" s="88"/>
      <c r="AD297" s="88"/>
      <c r="AE297" s="88"/>
    </row>
    <row r="298" spans="1:31" s="89" customFormat="1" ht="105" hidden="1">
      <c r="A298" s="82">
        <f t="shared" si="14"/>
        <v>297</v>
      </c>
      <c r="B298" s="95" t="s">
        <v>2662</v>
      </c>
      <c r="C298" s="83" t="s">
        <v>4146</v>
      </c>
      <c r="D298" s="98" t="s">
        <v>2742</v>
      </c>
      <c r="E298" s="82" t="s">
        <v>1605</v>
      </c>
      <c r="F298" s="82" t="s">
        <v>2861</v>
      </c>
      <c r="G298" s="104" t="s">
        <v>2684</v>
      </c>
      <c r="H298" s="104" t="s">
        <v>2884</v>
      </c>
      <c r="I298" s="82" t="s">
        <v>4294</v>
      </c>
      <c r="J298" s="82" t="s">
        <v>413</v>
      </c>
      <c r="K298" s="82" t="s">
        <v>3</v>
      </c>
      <c r="L298" s="95" t="s">
        <v>3062</v>
      </c>
      <c r="M298" s="98" t="s">
        <v>2683</v>
      </c>
      <c r="N298" s="120">
        <v>46658</v>
      </c>
      <c r="O298" s="357">
        <f t="shared" ca="1" si="15"/>
        <v>1064</v>
      </c>
      <c r="P298" s="121" t="str">
        <f t="shared" ca="1" si="16"/>
        <v>Berlaku</v>
      </c>
      <c r="Q298" s="88"/>
      <c r="R298" s="88"/>
      <c r="S298" s="88"/>
      <c r="T298" s="88"/>
      <c r="U298" s="88"/>
      <c r="V298" s="88"/>
      <c r="W298" s="88"/>
      <c r="X298" s="88"/>
      <c r="Y298" s="88"/>
      <c r="Z298" s="88"/>
      <c r="AA298" s="88"/>
      <c r="AB298" s="88"/>
      <c r="AC298" s="88"/>
      <c r="AD298" s="88"/>
      <c r="AE298" s="88"/>
    </row>
    <row r="299" spans="1:31" s="89" customFormat="1" ht="60" hidden="1">
      <c r="A299" s="82">
        <f t="shared" si="14"/>
        <v>298</v>
      </c>
      <c r="B299" s="163" t="s">
        <v>3099</v>
      </c>
      <c r="C299" s="83" t="s">
        <v>189</v>
      </c>
      <c r="D299" s="95" t="s">
        <v>759</v>
      </c>
      <c r="E299" s="104" t="s">
        <v>2696</v>
      </c>
      <c r="F299" s="104" t="s">
        <v>2876</v>
      </c>
      <c r="G299" s="104" t="s">
        <v>3107</v>
      </c>
      <c r="H299" s="104" t="s">
        <v>2926</v>
      </c>
      <c r="I299" s="82" t="s">
        <v>4294</v>
      </c>
      <c r="J299" s="104" t="s">
        <v>413</v>
      </c>
      <c r="K299" s="164" t="s">
        <v>0</v>
      </c>
      <c r="L299" s="95" t="s">
        <v>3118</v>
      </c>
      <c r="M299" s="98" t="s">
        <v>3175</v>
      </c>
      <c r="N299" s="120">
        <v>46692</v>
      </c>
      <c r="O299" s="357">
        <f t="shared" ca="1" si="15"/>
        <v>1098</v>
      </c>
      <c r="P299" s="121" t="str">
        <f t="shared" ref="P299:P309" ca="1" si="17">IF(O299&gt;0,"Berlaku","Kadaluarsa")</f>
        <v>Berlaku</v>
      </c>
      <c r="Q299" s="88"/>
      <c r="R299" s="88"/>
      <c r="S299" s="88"/>
      <c r="T299" s="88"/>
      <c r="U299" s="88"/>
      <c r="V299" s="88"/>
      <c r="W299" s="88"/>
      <c r="X299" s="88"/>
      <c r="Y299" s="88"/>
      <c r="Z299" s="88"/>
      <c r="AA299" s="88"/>
      <c r="AB299" s="88"/>
      <c r="AC299" s="88"/>
      <c r="AD299" s="88"/>
      <c r="AE299" s="88"/>
    </row>
    <row r="300" spans="1:31" s="89" customFormat="1" ht="165" hidden="1">
      <c r="A300" s="82">
        <f t="shared" si="14"/>
        <v>299</v>
      </c>
      <c r="B300" s="163" t="s">
        <v>4282</v>
      </c>
      <c r="C300" s="83" t="s">
        <v>4268</v>
      </c>
      <c r="D300" s="95" t="s">
        <v>4275</v>
      </c>
      <c r="E300" s="104" t="s">
        <v>2696</v>
      </c>
      <c r="F300" s="104" t="s">
        <v>2876</v>
      </c>
      <c r="G300" s="104" t="s">
        <v>3108</v>
      </c>
      <c r="H300" s="104" t="s">
        <v>2926</v>
      </c>
      <c r="I300" s="82" t="s">
        <v>4294</v>
      </c>
      <c r="J300" s="104" t="s">
        <v>413</v>
      </c>
      <c r="K300" s="164" t="s">
        <v>0</v>
      </c>
      <c r="L300" s="95" t="s">
        <v>3119</v>
      </c>
      <c r="M300" s="98" t="s">
        <v>3175</v>
      </c>
      <c r="N300" s="120">
        <v>46692</v>
      </c>
      <c r="O300" s="357">
        <f t="shared" ca="1" si="15"/>
        <v>1098</v>
      </c>
      <c r="P300" s="121" t="str">
        <f t="shared" ca="1" si="17"/>
        <v>Berlaku</v>
      </c>
      <c r="Q300" s="88"/>
      <c r="R300" s="88"/>
      <c r="S300" s="88"/>
      <c r="T300" s="88"/>
      <c r="U300" s="88"/>
      <c r="V300" s="88"/>
      <c r="W300" s="88"/>
      <c r="X300" s="88"/>
      <c r="Y300" s="88"/>
      <c r="Z300" s="88"/>
      <c r="AA300" s="88"/>
      <c r="AB300" s="88"/>
      <c r="AC300" s="88"/>
      <c r="AD300" s="88"/>
      <c r="AE300" s="88"/>
    </row>
    <row r="301" spans="1:31" s="89" customFormat="1" ht="60" hidden="1">
      <c r="A301" s="82">
        <f t="shared" si="14"/>
        <v>300</v>
      </c>
      <c r="B301" s="163" t="s">
        <v>3100</v>
      </c>
      <c r="C301" s="83" t="s">
        <v>189</v>
      </c>
      <c r="D301" s="95" t="s">
        <v>759</v>
      </c>
      <c r="E301" s="104" t="s">
        <v>2696</v>
      </c>
      <c r="F301" s="104" t="s">
        <v>2876</v>
      </c>
      <c r="G301" s="104" t="s">
        <v>3109</v>
      </c>
      <c r="H301" s="104" t="s">
        <v>2926</v>
      </c>
      <c r="I301" s="82" t="s">
        <v>4294</v>
      </c>
      <c r="J301" s="104" t="s">
        <v>413</v>
      </c>
      <c r="K301" s="164" t="s">
        <v>0</v>
      </c>
      <c r="L301" s="95" t="s">
        <v>3120</v>
      </c>
      <c r="M301" s="98" t="s">
        <v>3175</v>
      </c>
      <c r="N301" s="120">
        <v>46692</v>
      </c>
      <c r="O301" s="357">
        <f t="shared" ca="1" si="15"/>
        <v>1098</v>
      </c>
      <c r="P301" s="121" t="str">
        <f t="shared" ca="1" si="17"/>
        <v>Berlaku</v>
      </c>
      <c r="Q301" s="88"/>
      <c r="R301" s="88"/>
      <c r="S301" s="88"/>
      <c r="T301" s="88"/>
      <c r="U301" s="88"/>
      <c r="V301" s="88"/>
      <c r="W301" s="88"/>
      <c r="X301" s="88"/>
      <c r="Y301" s="88"/>
      <c r="Z301" s="88"/>
      <c r="AA301" s="88"/>
      <c r="AB301" s="88"/>
      <c r="AC301" s="88"/>
      <c r="AD301" s="88"/>
      <c r="AE301" s="88"/>
    </row>
    <row r="302" spans="1:31" s="89" customFormat="1" ht="81.599999999999994" hidden="1" customHeight="1">
      <c r="A302" s="82">
        <f t="shared" si="14"/>
        <v>301</v>
      </c>
      <c r="B302" s="163" t="s">
        <v>3101</v>
      </c>
      <c r="C302" s="83" t="s">
        <v>189</v>
      </c>
      <c r="D302" s="95" t="s">
        <v>759</v>
      </c>
      <c r="E302" s="104" t="s">
        <v>2696</v>
      </c>
      <c r="F302" s="104" t="s">
        <v>2876</v>
      </c>
      <c r="G302" s="104" t="s">
        <v>3110</v>
      </c>
      <c r="H302" s="104" t="s">
        <v>2926</v>
      </c>
      <c r="I302" s="82" t="s">
        <v>4294</v>
      </c>
      <c r="J302" s="104" t="s">
        <v>413</v>
      </c>
      <c r="K302" s="164" t="s">
        <v>0</v>
      </c>
      <c r="L302" s="95" t="s">
        <v>3236</v>
      </c>
      <c r="M302" s="86" t="s">
        <v>3121</v>
      </c>
      <c r="N302" s="120">
        <v>46692</v>
      </c>
      <c r="O302" s="357">
        <f t="shared" ca="1" si="15"/>
        <v>1098</v>
      </c>
      <c r="P302" s="121" t="str">
        <f t="shared" ca="1" si="17"/>
        <v>Berlaku</v>
      </c>
      <c r="Q302" s="88"/>
      <c r="R302" s="88"/>
      <c r="S302" s="88"/>
      <c r="T302" s="88"/>
      <c r="U302" s="88"/>
      <c r="V302" s="88"/>
      <c r="W302" s="88"/>
      <c r="X302" s="88"/>
      <c r="Y302" s="88"/>
      <c r="Z302" s="88"/>
      <c r="AA302" s="88"/>
      <c r="AB302" s="88"/>
      <c r="AC302" s="88"/>
      <c r="AD302" s="88"/>
      <c r="AE302" s="88"/>
    </row>
    <row r="303" spans="1:31" s="89" customFormat="1" ht="168.75" hidden="1" customHeight="1">
      <c r="A303" s="82">
        <f t="shared" si="14"/>
        <v>302</v>
      </c>
      <c r="B303" s="163" t="s">
        <v>3102</v>
      </c>
      <c r="C303" s="83" t="s">
        <v>514</v>
      </c>
      <c r="D303" s="98" t="s">
        <v>3132</v>
      </c>
      <c r="E303" s="82" t="s">
        <v>1604</v>
      </c>
      <c r="F303" s="82" t="s">
        <v>2878</v>
      </c>
      <c r="G303" s="104" t="s">
        <v>3111</v>
      </c>
      <c r="H303" s="104" t="s">
        <v>2884</v>
      </c>
      <c r="I303" s="82" t="s">
        <v>4294</v>
      </c>
      <c r="J303" s="104" t="s">
        <v>413</v>
      </c>
      <c r="K303" s="164" t="s">
        <v>0</v>
      </c>
      <c r="L303" s="96" t="s">
        <v>3122</v>
      </c>
      <c r="M303" s="86" t="s">
        <v>1788</v>
      </c>
      <c r="N303" s="120">
        <v>46692</v>
      </c>
      <c r="O303" s="357">
        <f t="shared" ca="1" si="15"/>
        <v>1098</v>
      </c>
      <c r="P303" s="121" t="str">
        <f t="shared" ca="1" si="17"/>
        <v>Berlaku</v>
      </c>
      <c r="Q303" s="88"/>
      <c r="R303" s="88"/>
      <c r="S303" s="88"/>
      <c r="T303" s="88"/>
      <c r="U303" s="88"/>
      <c r="V303" s="88"/>
      <c r="W303" s="88"/>
      <c r="X303" s="88"/>
      <c r="Y303" s="88"/>
      <c r="Z303" s="88"/>
      <c r="AA303" s="88"/>
      <c r="AB303" s="88"/>
      <c r="AC303" s="88"/>
      <c r="AD303" s="88"/>
      <c r="AE303" s="88"/>
    </row>
    <row r="304" spans="1:31" s="89" customFormat="1" ht="77.400000000000006" hidden="1" customHeight="1">
      <c r="A304" s="82">
        <f t="shared" si="14"/>
        <v>303</v>
      </c>
      <c r="B304" s="163" t="s">
        <v>3103</v>
      </c>
      <c r="C304" s="83" t="s">
        <v>3129</v>
      </c>
      <c r="D304" s="98" t="s">
        <v>3141</v>
      </c>
      <c r="E304" s="82" t="s">
        <v>1604</v>
      </c>
      <c r="F304" s="82" t="s">
        <v>2876</v>
      </c>
      <c r="G304" s="104" t="s">
        <v>3112</v>
      </c>
      <c r="H304" s="104" t="s">
        <v>2926</v>
      </c>
      <c r="I304" s="82" t="s">
        <v>4295</v>
      </c>
      <c r="J304" s="104" t="s">
        <v>412</v>
      </c>
      <c r="K304" s="164" t="s">
        <v>10</v>
      </c>
      <c r="L304" s="96" t="s">
        <v>3171</v>
      </c>
      <c r="M304" s="86" t="s">
        <v>3123</v>
      </c>
      <c r="N304" s="120">
        <v>46692</v>
      </c>
      <c r="O304" s="357">
        <f t="shared" ca="1" si="15"/>
        <v>1098</v>
      </c>
      <c r="P304" s="121" t="str">
        <f t="shared" ca="1" si="17"/>
        <v>Berlaku</v>
      </c>
      <c r="Q304" s="88"/>
      <c r="R304" s="88"/>
      <c r="S304" s="88"/>
      <c r="T304" s="88"/>
      <c r="U304" s="88"/>
      <c r="V304" s="88"/>
      <c r="W304" s="88"/>
      <c r="X304" s="88"/>
      <c r="Y304" s="88"/>
      <c r="Z304" s="88"/>
      <c r="AA304" s="88"/>
      <c r="AB304" s="88"/>
      <c r="AC304" s="88"/>
      <c r="AD304" s="88"/>
      <c r="AE304" s="88"/>
    </row>
    <row r="305" spans="1:35" s="89" customFormat="1" ht="83.4" hidden="1" customHeight="1">
      <c r="A305" s="82">
        <f t="shared" si="14"/>
        <v>304</v>
      </c>
      <c r="B305" s="163" t="s">
        <v>3104</v>
      </c>
      <c r="C305" s="83" t="s">
        <v>254</v>
      </c>
      <c r="D305" s="98" t="s">
        <v>3136</v>
      </c>
      <c r="E305" s="82" t="s">
        <v>1605</v>
      </c>
      <c r="F305" s="82" t="s">
        <v>2876</v>
      </c>
      <c r="G305" s="104" t="s">
        <v>3113</v>
      </c>
      <c r="H305" s="104" t="s">
        <v>2884</v>
      </c>
      <c r="I305" s="82" t="s">
        <v>4295</v>
      </c>
      <c r="J305" s="104" t="s">
        <v>413</v>
      </c>
      <c r="K305" s="164" t="s">
        <v>10</v>
      </c>
      <c r="L305" s="96" t="s">
        <v>3151</v>
      </c>
      <c r="M305" s="86" t="s">
        <v>3123</v>
      </c>
      <c r="N305" s="120">
        <v>46692</v>
      </c>
      <c r="O305" s="357">
        <f t="shared" ca="1" si="15"/>
        <v>1098</v>
      </c>
      <c r="P305" s="121" t="str">
        <f t="shared" ca="1" si="17"/>
        <v>Berlaku</v>
      </c>
      <c r="Q305" s="88"/>
      <c r="R305" s="88"/>
      <c r="S305" s="88"/>
      <c r="T305" s="88"/>
      <c r="U305" s="88"/>
      <c r="V305" s="88"/>
      <c r="W305" s="88"/>
      <c r="X305" s="88"/>
      <c r="Y305" s="88"/>
      <c r="Z305" s="88"/>
      <c r="AA305" s="88"/>
      <c r="AB305" s="88"/>
      <c r="AC305" s="88"/>
      <c r="AD305" s="88"/>
      <c r="AE305" s="88"/>
    </row>
    <row r="306" spans="1:35" s="89" customFormat="1" ht="110.1" hidden="1" customHeight="1">
      <c r="A306" s="82">
        <f t="shared" si="14"/>
        <v>305</v>
      </c>
      <c r="B306" s="163" t="s">
        <v>3105</v>
      </c>
      <c r="C306" s="83" t="s">
        <v>3130</v>
      </c>
      <c r="D306" s="98" t="s">
        <v>3966</v>
      </c>
      <c r="E306" s="82" t="s">
        <v>1604</v>
      </c>
      <c r="F306" s="82" t="s">
        <v>2861</v>
      </c>
      <c r="G306" s="104" t="s">
        <v>3114</v>
      </c>
      <c r="H306" s="104" t="s">
        <v>2884</v>
      </c>
      <c r="I306" s="82" t="s">
        <v>4294</v>
      </c>
      <c r="J306" s="104" t="s">
        <v>413</v>
      </c>
      <c r="K306" s="82" t="s">
        <v>3</v>
      </c>
      <c r="L306" s="96" t="s">
        <v>3124</v>
      </c>
      <c r="M306" s="86" t="s">
        <v>3237</v>
      </c>
      <c r="N306" s="120">
        <v>46692</v>
      </c>
      <c r="O306" s="357">
        <f t="shared" ca="1" si="15"/>
        <v>1098</v>
      </c>
      <c r="P306" s="121" t="str">
        <f t="shared" ca="1" si="17"/>
        <v>Berlaku</v>
      </c>
      <c r="Q306" s="88"/>
      <c r="R306" s="88"/>
      <c r="S306" s="88"/>
      <c r="T306" s="88"/>
      <c r="U306" s="88"/>
      <c r="V306" s="88"/>
      <c r="W306" s="88"/>
      <c r="X306" s="88"/>
      <c r="Y306" s="88"/>
      <c r="Z306" s="88"/>
      <c r="AA306" s="88"/>
      <c r="AB306" s="88"/>
      <c r="AC306" s="88"/>
      <c r="AD306" s="88"/>
      <c r="AE306" s="88"/>
    </row>
    <row r="307" spans="1:35" s="89" customFormat="1" ht="83.1" hidden="1" customHeight="1">
      <c r="A307" s="82">
        <f t="shared" si="14"/>
        <v>306</v>
      </c>
      <c r="B307" s="98" t="s">
        <v>3106</v>
      </c>
      <c r="C307" s="83" t="s">
        <v>233</v>
      </c>
      <c r="D307" s="98" t="s">
        <v>3138</v>
      </c>
      <c r="E307" s="82" t="s">
        <v>1604</v>
      </c>
      <c r="F307" s="82" t="s">
        <v>2861</v>
      </c>
      <c r="G307" s="104" t="s">
        <v>3115</v>
      </c>
      <c r="H307" s="104" t="s">
        <v>2884</v>
      </c>
      <c r="I307" s="82" t="s">
        <v>4294</v>
      </c>
      <c r="J307" s="104" t="s">
        <v>413</v>
      </c>
      <c r="K307" s="164" t="s">
        <v>0</v>
      </c>
      <c r="L307" s="95" t="s">
        <v>3125</v>
      </c>
      <c r="M307" s="98" t="s">
        <v>647</v>
      </c>
      <c r="N307" s="120">
        <v>46692</v>
      </c>
      <c r="O307" s="357">
        <f t="shared" ca="1" si="15"/>
        <v>1098</v>
      </c>
      <c r="P307" s="121" t="str">
        <f t="shared" ca="1" si="17"/>
        <v>Berlaku</v>
      </c>
      <c r="Q307" s="88"/>
      <c r="R307" s="88"/>
      <c r="S307" s="88"/>
      <c r="T307" s="88"/>
      <c r="U307" s="88"/>
      <c r="V307" s="88"/>
      <c r="W307" s="88"/>
      <c r="X307" s="88"/>
      <c r="Y307" s="88"/>
      <c r="Z307" s="88"/>
      <c r="AA307" s="88"/>
      <c r="AB307" s="88"/>
      <c r="AC307" s="88"/>
      <c r="AD307" s="88"/>
      <c r="AE307" s="88"/>
    </row>
    <row r="308" spans="1:35" s="89" customFormat="1" ht="88.35" hidden="1" customHeight="1">
      <c r="A308" s="82">
        <f t="shared" si="14"/>
        <v>307</v>
      </c>
      <c r="B308" s="163" t="s">
        <v>3176</v>
      </c>
      <c r="C308" s="83" t="s">
        <v>261</v>
      </c>
      <c r="D308" s="98" t="s">
        <v>3150</v>
      </c>
      <c r="E308" s="82" t="s">
        <v>1604</v>
      </c>
      <c r="F308" s="82" t="s">
        <v>2861</v>
      </c>
      <c r="G308" s="104" t="s">
        <v>3116</v>
      </c>
      <c r="H308" s="104" t="s">
        <v>2884</v>
      </c>
      <c r="I308" s="82" t="s">
        <v>4294</v>
      </c>
      <c r="J308" s="104" t="s">
        <v>413</v>
      </c>
      <c r="K308" s="164" t="s">
        <v>0</v>
      </c>
      <c r="L308" s="95" t="s">
        <v>3126</v>
      </c>
      <c r="M308" s="98" t="s">
        <v>3127</v>
      </c>
      <c r="N308" s="120">
        <v>46692</v>
      </c>
      <c r="O308" s="357">
        <f t="shared" ca="1" si="15"/>
        <v>1098</v>
      </c>
      <c r="P308" s="121" t="str">
        <f t="shared" ca="1" si="17"/>
        <v>Berlaku</v>
      </c>
      <c r="Q308" s="88"/>
      <c r="R308" s="88"/>
      <c r="S308" s="88"/>
      <c r="T308" s="88"/>
      <c r="U308" s="88"/>
      <c r="V308" s="88"/>
      <c r="W308" s="88"/>
      <c r="X308" s="88"/>
      <c r="Y308" s="88"/>
      <c r="Z308" s="88"/>
      <c r="AA308" s="88"/>
      <c r="AB308" s="88"/>
      <c r="AC308" s="88"/>
      <c r="AD308" s="88"/>
      <c r="AE308" s="88"/>
    </row>
    <row r="309" spans="1:35" s="89" customFormat="1" ht="146.4" hidden="1" customHeight="1">
      <c r="A309" s="82">
        <f t="shared" si="14"/>
        <v>308</v>
      </c>
      <c r="B309" s="163" t="s">
        <v>3177</v>
      </c>
      <c r="C309" s="83" t="s">
        <v>261</v>
      </c>
      <c r="D309" s="98" t="s">
        <v>3139</v>
      </c>
      <c r="E309" s="82" t="s">
        <v>1604</v>
      </c>
      <c r="F309" s="82" t="s">
        <v>2861</v>
      </c>
      <c r="G309" s="104" t="s">
        <v>3117</v>
      </c>
      <c r="H309" s="104" t="s">
        <v>2884</v>
      </c>
      <c r="I309" s="82" t="s">
        <v>4294</v>
      </c>
      <c r="J309" s="104" t="s">
        <v>413</v>
      </c>
      <c r="K309" s="164" t="s">
        <v>0</v>
      </c>
      <c r="L309" s="95" t="s">
        <v>3128</v>
      </c>
      <c r="M309" s="98" t="s">
        <v>3127</v>
      </c>
      <c r="N309" s="120">
        <v>46692</v>
      </c>
      <c r="O309" s="357">
        <f t="shared" ca="1" si="15"/>
        <v>1098</v>
      </c>
      <c r="P309" s="121" t="str">
        <f t="shared" ca="1" si="17"/>
        <v>Berlaku</v>
      </c>
      <c r="Q309" s="88"/>
      <c r="R309" s="88"/>
      <c r="S309" s="88"/>
      <c r="T309" s="88"/>
      <c r="U309" s="88"/>
      <c r="V309" s="88"/>
      <c r="W309" s="88"/>
      <c r="X309" s="88"/>
      <c r="Y309" s="88"/>
      <c r="Z309" s="88"/>
      <c r="AA309" s="88"/>
      <c r="AB309" s="88"/>
      <c r="AC309" s="88"/>
      <c r="AD309" s="88"/>
      <c r="AE309" s="88"/>
    </row>
    <row r="310" spans="1:35" s="89" customFormat="1" ht="101.1" hidden="1" customHeight="1">
      <c r="A310" s="82">
        <f t="shared" si="14"/>
        <v>309</v>
      </c>
      <c r="B310" s="102" t="s">
        <v>260</v>
      </c>
      <c r="C310" s="95" t="s">
        <v>162</v>
      </c>
      <c r="D310" s="95" t="s">
        <v>3145</v>
      </c>
      <c r="E310" s="82" t="s">
        <v>1605</v>
      </c>
      <c r="F310" s="82" t="s">
        <v>2861</v>
      </c>
      <c r="G310" s="110" t="s">
        <v>3147</v>
      </c>
      <c r="H310" s="110" t="s">
        <v>2884</v>
      </c>
      <c r="I310" s="82" t="s">
        <v>4294</v>
      </c>
      <c r="J310" s="82" t="s">
        <v>413</v>
      </c>
      <c r="K310" s="82" t="s">
        <v>0</v>
      </c>
      <c r="L310" s="96" t="s">
        <v>3148</v>
      </c>
      <c r="M310" s="86" t="s">
        <v>3178</v>
      </c>
      <c r="N310" s="120">
        <v>46692</v>
      </c>
      <c r="O310" s="357">
        <f t="shared" ca="1" si="15"/>
        <v>1098</v>
      </c>
      <c r="P310" s="121" t="str">
        <f ca="1">IF(O310&gt;0,"Berlaku","Kadaluarsa")</f>
        <v>Berlaku</v>
      </c>
      <c r="Q310" s="88"/>
      <c r="R310" s="88"/>
      <c r="S310" s="88"/>
      <c r="T310" s="88"/>
      <c r="U310" s="88"/>
      <c r="V310" s="88"/>
      <c r="W310" s="88"/>
      <c r="X310" s="88"/>
      <c r="Y310" s="88"/>
      <c r="Z310" s="88"/>
      <c r="AA310" s="88"/>
      <c r="AB310" s="88"/>
      <c r="AC310" s="88"/>
      <c r="AD310" s="88"/>
      <c r="AE310" s="88"/>
    </row>
    <row r="311" spans="1:35" s="89" customFormat="1" ht="93" hidden="1" customHeight="1">
      <c r="A311" s="82">
        <f t="shared" si="14"/>
        <v>310</v>
      </c>
      <c r="B311" s="101" t="s">
        <v>223</v>
      </c>
      <c r="C311" s="102" t="s">
        <v>162</v>
      </c>
      <c r="D311" s="95" t="s">
        <v>3145</v>
      </c>
      <c r="E311" s="82" t="s">
        <v>1605</v>
      </c>
      <c r="F311" s="82" t="s">
        <v>2861</v>
      </c>
      <c r="G311" s="100" t="s">
        <v>3146</v>
      </c>
      <c r="H311" s="100" t="s">
        <v>2884</v>
      </c>
      <c r="I311" s="82" t="s">
        <v>4295</v>
      </c>
      <c r="J311" s="82" t="s">
        <v>413</v>
      </c>
      <c r="K311" s="82" t="s">
        <v>10</v>
      </c>
      <c r="L311" s="165" t="s">
        <v>3149</v>
      </c>
      <c r="M311" s="166" t="s">
        <v>595</v>
      </c>
      <c r="N311" s="120">
        <v>46692</v>
      </c>
      <c r="O311" s="357">
        <f t="shared" ca="1" si="15"/>
        <v>1098</v>
      </c>
      <c r="P311" s="121" t="str">
        <f ca="1">IF(O311&gt;0,"Berlaku","Kadaluarsa")</f>
        <v>Berlaku</v>
      </c>
      <c r="Q311" s="88"/>
      <c r="R311" s="88"/>
      <c r="S311" s="88"/>
      <c r="T311" s="88"/>
      <c r="U311" s="88"/>
      <c r="V311" s="88"/>
      <c r="W311" s="88"/>
      <c r="X311" s="88"/>
      <c r="Y311" s="88"/>
      <c r="Z311" s="88"/>
      <c r="AA311" s="88"/>
      <c r="AB311" s="88"/>
      <c r="AC311" s="88"/>
      <c r="AD311" s="88"/>
      <c r="AE311" s="88"/>
    </row>
    <row r="312" spans="1:35" s="89" customFormat="1" ht="96" hidden="1" customHeight="1">
      <c r="A312" s="82">
        <f t="shared" si="14"/>
        <v>311</v>
      </c>
      <c r="B312" s="83" t="s">
        <v>5</v>
      </c>
      <c r="C312" s="84" t="s">
        <v>242</v>
      </c>
      <c r="D312" s="95" t="s">
        <v>3144</v>
      </c>
      <c r="E312" s="104" t="s">
        <v>1605</v>
      </c>
      <c r="F312" s="104" t="s">
        <v>2860</v>
      </c>
      <c r="G312" s="82" t="s">
        <v>3142</v>
      </c>
      <c r="H312" s="82" t="s">
        <v>2926</v>
      </c>
      <c r="I312" s="82" t="s">
        <v>4294</v>
      </c>
      <c r="J312" s="82" t="s">
        <v>412</v>
      </c>
      <c r="K312" s="82" t="s">
        <v>3</v>
      </c>
      <c r="L312" s="227" t="s">
        <v>3143</v>
      </c>
      <c r="M312" s="236" t="s">
        <v>1386</v>
      </c>
      <c r="N312" s="120">
        <v>46692</v>
      </c>
      <c r="O312" s="357">
        <f t="shared" ca="1" si="15"/>
        <v>1098</v>
      </c>
      <c r="P312" s="121" t="str">
        <f ca="1">IF(O312&gt;0,"Berlaku","Kadaluarsa")</f>
        <v>Berlaku</v>
      </c>
      <c r="Q312" s="88"/>
      <c r="R312" s="88"/>
      <c r="S312" s="88"/>
      <c r="T312" s="88"/>
      <c r="U312" s="88"/>
      <c r="V312" s="88"/>
      <c r="W312" s="88"/>
      <c r="X312" s="88"/>
      <c r="Y312" s="88"/>
      <c r="Z312" s="88"/>
      <c r="AA312" s="88"/>
      <c r="AB312" s="88"/>
      <c r="AC312" s="88"/>
      <c r="AD312" s="88"/>
      <c r="AE312" s="88"/>
    </row>
    <row r="313" spans="1:35" s="89" customFormat="1" ht="77.099999999999994" hidden="1" customHeight="1">
      <c r="A313" s="82">
        <f t="shared" si="14"/>
        <v>312</v>
      </c>
      <c r="B313" s="220" t="s">
        <v>4279</v>
      </c>
      <c r="C313" s="84" t="s">
        <v>4268</v>
      </c>
      <c r="D313" s="95" t="s">
        <v>4280</v>
      </c>
      <c r="E313" s="104" t="s">
        <v>2696</v>
      </c>
      <c r="F313" s="104" t="s">
        <v>2876</v>
      </c>
      <c r="G313" s="221" t="s">
        <v>3198</v>
      </c>
      <c r="H313" s="82" t="s">
        <v>2926</v>
      </c>
      <c r="I313" s="82" t="s">
        <v>4294</v>
      </c>
      <c r="J313" s="146" t="s">
        <v>413</v>
      </c>
      <c r="K313" s="146" t="s">
        <v>0</v>
      </c>
      <c r="L313" s="222" t="s">
        <v>3215</v>
      </c>
      <c r="M313" s="222" t="s">
        <v>2610</v>
      </c>
      <c r="N313" s="120">
        <v>46720</v>
      </c>
      <c r="O313" s="357">
        <f t="shared" ca="1" si="15"/>
        <v>1126</v>
      </c>
      <c r="P313" s="121" t="str">
        <f ca="1">IF(O313&gt;0,"Berlaku","Kadaluarsa")</f>
        <v>Berlaku</v>
      </c>
      <c r="Q313" s="88"/>
      <c r="R313" s="88"/>
      <c r="S313" s="88"/>
      <c r="T313" s="88"/>
      <c r="U313" s="88"/>
      <c r="V313" s="88"/>
      <c r="W313" s="88"/>
      <c r="X313" s="88"/>
      <c r="Y313" s="88"/>
      <c r="Z313" s="88"/>
      <c r="AA313" s="88"/>
      <c r="AB313" s="88"/>
      <c r="AC313" s="88"/>
      <c r="AD313" s="88"/>
      <c r="AE313" s="88"/>
    </row>
    <row r="314" spans="1:35" s="90" customFormat="1" ht="82.35" hidden="1" customHeight="1">
      <c r="A314" s="82">
        <f t="shared" si="14"/>
        <v>313</v>
      </c>
      <c r="B314" s="220" t="s">
        <v>4281</v>
      </c>
      <c r="C314" s="84" t="s">
        <v>4268</v>
      </c>
      <c r="D314" s="95" t="s">
        <v>4280</v>
      </c>
      <c r="E314" s="104" t="s">
        <v>2696</v>
      </c>
      <c r="F314" s="104" t="s">
        <v>2876</v>
      </c>
      <c r="G314" s="221" t="s">
        <v>3199</v>
      </c>
      <c r="H314" s="82" t="s">
        <v>2926</v>
      </c>
      <c r="I314" s="82" t="s">
        <v>4294</v>
      </c>
      <c r="J314" s="146" t="s">
        <v>413</v>
      </c>
      <c r="K314" s="146" t="s">
        <v>0</v>
      </c>
      <c r="L314" s="222" t="s">
        <v>3216</v>
      </c>
      <c r="M314" s="222" t="s">
        <v>2610</v>
      </c>
      <c r="N314" s="120">
        <v>46720</v>
      </c>
      <c r="O314" s="357">
        <f t="shared" ca="1" si="15"/>
        <v>1126</v>
      </c>
      <c r="P314" s="121" t="str">
        <f t="shared" ref="P314:P321" ca="1" si="18">IF(O314&gt;0,"Berlaku","Kadaluarsa")</f>
        <v>Berlaku</v>
      </c>
      <c r="Q314" s="88"/>
      <c r="R314" s="88"/>
      <c r="S314" s="88"/>
      <c r="T314" s="88"/>
      <c r="U314" s="88"/>
      <c r="V314" s="88"/>
      <c r="W314" s="88"/>
      <c r="X314" s="88"/>
      <c r="Y314" s="88"/>
      <c r="Z314" s="88"/>
      <c r="AA314" s="88"/>
      <c r="AB314" s="88"/>
      <c r="AC314" s="88"/>
      <c r="AD314" s="88"/>
      <c r="AE314" s="88"/>
      <c r="AF314" s="89"/>
      <c r="AG314" s="89"/>
      <c r="AH314" s="89"/>
      <c r="AI314" s="89"/>
    </row>
    <row r="315" spans="1:35" s="90" customFormat="1" ht="73.349999999999994" hidden="1" customHeight="1">
      <c r="A315" s="82">
        <f t="shared" si="14"/>
        <v>314</v>
      </c>
      <c r="B315" s="220" t="s">
        <v>3190</v>
      </c>
      <c r="C315" s="84" t="s">
        <v>3206</v>
      </c>
      <c r="D315" s="95" t="s">
        <v>3207</v>
      </c>
      <c r="E315" s="104" t="s">
        <v>2696</v>
      </c>
      <c r="F315" s="104" t="s">
        <v>2876</v>
      </c>
      <c r="G315" s="221" t="s">
        <v>3200</v>
      </c>
      <c r="H315" s="82" t="s">
        <v>2926</v>
      </c>
      <c r="I315" s="82" t="s">
        <v>4294</v>
      </c>
      <c r="J315" s="146" t="s">
        <v>413</v>
      </c>
      <c r="K315" s="146" t="s">
        <v>0</v>
      </c>
      <c r="L315" s="222" t="s">
        <v>3217</v>
      </c>
      <c r="M315" s="222" t="s">
        <v>2610</v>
      </c>
      <c r="N315" s="120">
        <v>46720</v>
      </c>
      <c r="O315" s="357">
        <f t="shared" ca="1" si="15"/>
        <v>1126</v>
      </c>
      <c r="P315" s="121" t="str">
        <f t="shared" ca="1" si="18"/>
        <v>Berlaku</v>
      </c>
      <c r="Q315" s="88"/>
      <c r="R315" s="88"/>
      <c r="S315" s="88"/>
      <c r="T315" s="88"/>
      <c r="U315" s="88"/>
      <c r="V315" s="88"/>
      <c r="W315" s="88"/>
      <c r="X315" s="88"/>
      <c r="Y315" s="88"/>
      <c r="Z315" s="88"/>
      <c r="AA315" s="88"/>
      <c r="AB315" s="88"/>
      <c r="AC315" s="88"/>
      <c r="AD315" s="88"/>
      <c r="AE315" s="88"/>
      <c r="AF315" s="89"/>
      <c r="AG315" s="89"/>
      <c r="AH315" s="89"/>
      <c r="AI315" s="89"/>
    </row>
    <row r="316" spans="1:35" s="90" customFormat="1" ht="168.75" hidden="1" customHeight="1">
      <c r="A316" s="82">
        <f t="shared" si="14"/>
        <v>315</v>
      </c>
      <c r="B316" s="220" t="s">
        <v>3191</v>
      </c>
      <c r="C316" s="84" t="s">
        <v>3208</v>
      </c>
      <c r="D316" s="95" t="s">
        <v>3209</v>
      </c>
      <c r="E316" s="104" t="s">
        <v>1604</v>
      </c>
      <c r="F316" s="104" t="s">
        <v>2878</v>
      </c>
      <c r="G316" s="221" t="s">
        <v>3201</v>
      </c>
      <c r="H316" s="82" t="s">
        <v>2884</v>
      </c>
      <c r="I316" s="82" t="s">
        <v>4294</v>
      </c>
      <c r="J316" s="146" t="s">
        <v>412</v>
      </c>
      <c r="K316" s="146" t="s">
        <v>0</v>
      </c>
      <c r="L316" s="222" t="s">
        <v>3219</v>
      </c>
      <c r="M316" s="222" t="s">
        <v>1788</v>
      </c>
      <c r="N316" s="120">
        <v>46720</v>
      </c>
      <c r="O316" s="357">
        <f t="shared" ca="1" si="15"/>
        <v>1126</v>
      </c>
      <c r="P316" s="121" t="str">
        <f t="shared" ca="1" si="18"/>
        <v>Berlaku</v>
      </c>
      <c r="Q316" s="88"/>
      <c r="R316" s="88"/>
      <c r="S316" s="88"/>
      <c r="T316" s="88"/>
      <c r="U316" s="88"/>
      <c r="V316" s="88"/>
      <c r="W316" s="88"/>
      <c r="X316" s="88"/>
      <c r="Y316" s="88"/>
      <c r="Z316" s="88"/>
      <c r="AA316" s="88"/>
      <c r="AB316" s="88"/>
      <c r="AC316" s="88"/>
      <c r="AD316" s="88"/>
      <c r="AE316" s="88"/>
      <c r="AF316" s="89"/>
      <c r="AG316" s="89"/>
      <c r="AH316" s="89"/>
      <c r="AI316" s="89"/>
    </row>
    <row r="317" spans="1:35" s="90" customFormat="1" ht="173.25" hidden="1" customHeight="1">
      <c r="A317" s="82">
        <f t="shared" si="14"/>
        <v>316</v>
      </c>
      <c r="B317" s="220" t="s">
        <v>3192</v>
      </c>
      <c r="C317" s="84" t="s">
        <v>3552</v>
      </c>
      <c r="D317" s="95" t="s">
        <v>3210</v>
      </c>
      <c r="E317" s="104" t="s">
        <v>1606</v>
      </c>
      <c r="F317" s="104" t="s">
        <v>2860</v>
      </c>
      <c r="G317" s="221" t="s">
        <v>3202</v>
      </c>
      <c r="H317" s="82" t="s">
        <v>2926</v>
      </c>
      <c r="I317" s="82" t="s">
        <v>4294</v>
      </c>
      <c r="J317" s="146" t="s">
        <v>413</v>
      </c>
      <c r="K317" s="146" t="s">
        <v>0</v>
      </c>
      <c r="L317" s="146" t="s">
        <v>3220</v>
      </c>
      <c r="M317" s="223" t="s">
        <v>3221</v>
      </c>
      <c r="N317" s="120">
        <v>46720</v>
      </c>
      <c r="O317" s="357">
        <f t="shared" ca="1" si="15"/>
        <v>1126</v>
      </c>
      <c r="P317" s="121" t="str">
        <f t="shared" ca="1" si="18"/>
        <v>Berlaku</v>
      </c>
      <c r="Q317" s="88"/>
      <c r="R317" s="88"/>
      <c r="S317" s="88"/>
      <c r="T317" s="88"/>
      <c r="U317" s="88"/>
      <c r="V317" s="88"/>
      <c r="W317" s="88"/>
      <c r="X317" s="88"/>
      <c r="Y317" s="88"/>
      <c r="Z317" s="88"/>
      <c r="AA317" s="88"/>
      <c r="AB317" s="88"/>
      <c r="AC317" s="88"/>
      <c r="AD317" s="88"/>
      <c r="AE317" s="88"/>
      <c r="AF317" s="89"/>
      <c r="AG317" s="89"/>
      <c r="AH317" s="89"/>
      <c r="AI317" s="89"/>
    </row>
    <row r="318" spans="1:35" s="90" customFormat="1" ht="128.4" hidden="1" customHeight="1">
      <c r="A318" s="82">
        <f t="shared" si="14"/>
        <v>317</v>
      </c>
      <c r="B318" s="220" t="s">
        <v>3193</v>
      </c>
      <c r="C318" s="84" t="s">
        <v>2767</v>
      </c>
      <c r="D318" s="95" t="s">
        <v>3211</v>
      </c>
      <c r="E318" s="104" t="s">
        <v>1604</v>
      </c>
      <c r="F318" s="104" t="s">
        <v>2861</v>
      </c>
      <c r="G318" s="221" t="s">
        <v>3203</v>
      </c>
      <c r="H318" s="82" t="s">
        <v>2884</v>
      </c>
      <c r="I318" s="82" t="s">
        <v>4294</v>
      </c>
      <c r="J318" s="146" t="s">
        <v>413</v>
      </c>
      <c r="K318" s="146" t="s">
        <v>0</v>
      </c>
      <c r="L318" s="146" t="s">
        <v>3222</v>
      </c>
      <c r="M318" s="222" t="s">
        <v>3223</v>
      </c>
      <c r="N318" s="120">
        <v>46720</v>
      </c>
      <c r="O318" s="357">
        <f t="shared" ca="1" si="15"/>
        <v>1126</v>
      </c>
      <c r="P318" s="121" t="str">
        <f t="shared" ca="1" si="18"/>
        <v>Berlaku</v>
      </c>
      <c r="Q318" s="88"/>
      <c r="R318" s="88"/>
      <c r="S318" s="88"/>
      <c r="T318" s="88"/>
      <c r="U318" s="88"/>
      <c r="V318" s="88"/>
      <c r="W318" s="88"/>
      <c r="X318" s="88"/>
      <c r="Y318" s="88"/>
      <c r="Z318" s="88"/>
      <c r="AA318" s="88"/>
      <c r="AB318" s="88"/>
      <c r="AC318" s="88"/>
      <c r="AD318" s="88"/>
      <c r="AE318" s="88"/>
      <c r="AF318" s="89"/>
      <c r="AG318" s="89"/>
      <c r="AH318" s="89"/>
      <c r="AI318" s="89"/>
    </row>
    <row r="319" spans="1:35" s="90" customFormat="1" ht="175.35" hidden="1" customHeight="1">
      <c r="A319" s="82">
        <f t="shared" si="14"/>
        <v>318</v>
      </c>
      <c r="B319" s="220" t="s">
        <v>3194</v>
      </c>
      <c r="C319" s="84" t="s">
        <v>2767</v>
      </c>
      <c r="D319" s="95" t="s">
        <v>3211</v>
      </c>
      <c r="E319" s="104" t="s">
        <v>1604</v>
      </c>
      <c r="F319" s="104" t="s">
        <v>2861</v>
      </c>
      <c r="G319" s="221" t="s">
        <v>3204</v>
      </c>
      <c r="H319" s="82" t="s">
        <v>2884</v>
      </c>
      <c r="I319" s="82" t="s">
        <v>4294</v>
      </c>
      <c r="J319" s="146" t="s">
        <v>413</v>
      </c>
      <c r="K319" s="146" t="s">
        <v>0</v>
      </c>
      <c r="L319" s="222" t="s">
        <v>3224</v>
      </c>
      <c r="M319" s="222" t="s">
        <v>3225</v>
      </c>
      <c r="N319" s="120">
        <v>46720</v>
      </c>
      <c r="O319" s="357">
        <f t="shared" ca="1" si="15"/>
        <v>1126</v>
      </c>
      <c r="P319" s="121" t="str">
        <f t="shared" ca="1" si="18"/>
        <v>Berlaku</v>
      </c>
      <c r="Q319" s="88"/>
      <c r="R319" s="88"/>
      <c r="S319" s="88"/>
      <c r="T319" s="88"/>
      <c r="U319" s="88"/>
      <c r="V319" s="88"/>
      <c r="W319" s="88"/>
      <c r="X319" s="88"/>
      <c r="Y319" s="88"/>
      <c r="Z319" s="88"/>
      <c r="AA319" s="88"/>
      <c r="AB319" s="88"/>
      <c r="AC319" s="88"/>
      <c r="AD319" s="88"/>
      <c r="AE319" s="88"/>
      <c r="AF319" s="89"/>
      <c r="AG319" s="89"/>
      <c r="AH319" s="89"/>
      <c r="AI319" s="89"/>
    </row>
    <row r="320" spans="1:35" s="90" customFormat="1" ht="98.4" hidden="1" customHeight="1">
      <c r="A320" s="82">
        <f t="shared" si="14"/>
        <v>319</v>
      </c>
      <c r="B320" s="224" t="s">
        <v>3195</v>
      </c>
      <c r="C320" s="84" t="s">
        <v>2767</v>
      </c>
      <c r="D320" s="95" t="s">
        <v>3211</v>
      </c>
      <c r="E320" s="104" t="s">
        <v>1604</v>
      </c>
      <c r="F320" s="104" t="s">
        <v>2861</v>
      </c>
      <c r="G320" s="221" t="s">
        <v>3205</v>
      </c>
      <c r="H320" s="82" t="s">
        <v>2884</v>
      </c>
      <c r="I320" s="82" t="s">
        <v>4294</v>
      </c>
      <c r="J320" s="146" t="s">
        <v>413</v>
      </c>
      <c r="K320" s="146" t="s">
        <v>0</v>
      </c>
      <c r="L320" s="222" t="s">
        <v>3226</v>
      </c>
      <c r="M320" s="222" t="s">
        <v>3227</v>
      </c>
      <c r="N320" s="120">
        <v>46720</v>
      </c>
      <c r="O320" s="357">
        <f t="shared" ca="1" si="15"/>
        <v>1126</v>
      </c>
      <c r="P320" s="121" t="str">
        <f t="shared" ca="1" si="18"/>
        <v>Berlaku</v>
      </c>
      <c r="Q320" s="88"/>
      <c r="R320" s="88"/>
      <c r="S320" s="88"/>
      <c r="T320" s="88"/>
      <c r="U320" s="88"/>
      <c r="V320" s="88"/>
      <c r="W320" s="88"/>
      <c r="X320" s="88"/>
      <c r="Y320" s="88"/>
      <c r="Z320" s="88"/>
      <c r="AA320" s="88"/>
      <c r="AB320" s="88"/>
      <c r="AC320" s="88"/>
      <c r="AD320" s="88"/>
      <c r="AE320" s="88"/>
      <c r="AF320" s="89"/>
      <c r="AG320" s="89"/>
      <c r="AH320" s="89"/>
      <c r="AI320" s="89"/>
    </row>
    <row r="321" spans="1:35" s="90" customFormat="1" ht="197.1" hidden="1" customHeight="1">
      <c r="A321" s="82">
        <f t="shared" si="14"/>
        <v>320</v>
      </c>
      <c r="B321" s="83" t="s">
        <v>3196</v>
      </c>
      <c r="C321" s="84" t="s">
        <v>3212</v>
      </c>
      <c r="D321" s="95" t="s">
        <v>3213</v>
      </c>
      <c r="E321" s="104" t="s">
        <v>2696</v>
      </c>
      <c r="F321" s="104" t="s">
        <v>2860</v>
      </c>
      <c r="G321" s="82" t="s">
        <v>3197</v>
      </c>
      <c r="H321" s="82" t="s">
        <v>2926</v>
      </c>
      <c r="I321" s="82" t="s">
        <v>4294</v>
      </c>
      <c r="J321" s="82" t="s">
        <v>413</v>
      </c>
      <c r="K321" s="100" t="s">
        <v>221</v>
      </c>
      <c r="L321" s="222" t="s">
        <v>3228</v>
      </c>
      <c r="M321" s="222" t="s">
        <v>3229</v>
      </c>
      <c r="N321" s="120">
        <v>46720</v>
      </c>
      <c r="O321" s="357">
        <f t="shared" ca="1" si="15"/>
        <v>1126</v>
      </c>
      <c r="P321" s="121" t="str">
        <f t="shared" ca="1" si="18"/>
        <v>Berlaku</v>
      </c>
      <c r="Q321" s="88"/>
      <c r="R321" s="88"/>
      <c r="S321" s="88"/>
      <c r="T321" s="88"/>
      <c r="U321" s="88"/>
      <c r="V321" s="88"/>
      <c r="W321" s="88"/>
      <c r="X321" s="88"/>
      <c r="Y321" s="88"/>
      <c r="Z321" s="88"/>
      <c r="AA321" s="88"/>
      <c r="AB321" s="88"/>
      <c r="AC321" s="88"/>
      <c r="AD321" s="88"/>
      <c r="AE321" s="88"/>
      <c r="AF321" s="89"/>
      <c r="AG321" s="89"/>
      <c r="AH321" s="89"/>
      <c r="AI321" s="89"/>
    </row>
    <row r="322" spans="1:35" s="90" customFormat="1" ht="192" hidden="1" customHeight="1">
      <c r="A322" s="82">
        <f t="shared" si="14"/>
        <v>321</v>
      </c>
      <c r="B322" s="83" t="s">
        <v>123</v>
      </c>
      <c r="C322" s="83" t="s">
        <v>261</v>
      </c>
      <c r="D322" s="84" t="s">
        <v>3967</v>
      </c>
      <c r="E322" s="82" t="s">
        <v>1604</v>
      </c>
      <c r="F322" s="82" t="s">
        <v>2861</v>
      </c>
      <c r="G322" s="97" t="s">
        <v>3238</v>
      </c>
      <c r="H322" s="97" t="s">
        <v>2884</v>
      </c>
      <c r="I322" s="82" t="s">
        <v>4294</v>
      </c>
      <c r="J322" s="82" t="s">
        <v>413</v>
      </c>
      <c r="K322" s="82" t="s">
        <v>0</v>
      </c>
      <c r="L322" s="83" t="s">
        <v>3968</v>
      </c>
      <c r="M322" s="95" t="s">
        <v>1788</v>
      </c>
      <c r="N322" s="120">
        <v>46744</v>
      </c>
      <c r="O322" s="357">
        <f t="shared" ca="1" si="15"/>
        <v>1150</v>
      </c>
      <c r="P322" s="121" t="str">
        <f t="shared" ref="P322:P340" ca="1" si="19">IF(O322&gt;0,"Berlaku","Kadaluarsa")</f>
        <v>Berlaku</v>
      </c>
      <c r="Q322" s="88"/>
      <c r="R322" s="88"/>
      <c r="S322" s="88"/>
      <c r="T322" s="88"/>
      <c r="U322" s="88"/>
      <c r="V322" s="88"/>
      <c r="W322" s="88"/>
      <c r="X322" s="88"/>
      <c r="Y322" s="88"/>
      <c r="Z322" s="88"/>
      <c r="AA322" s="88"/>
      <c r="AB322" s="88"/>
      <c r="AC322" s="88"/>
      <c r="AD322" s="88"/>
      <c r="AE322" s="88"/>
      <c r="AF322" s="89"/>
      <c r="AG322" s="89"/>
      <c r="AH322" s="89"/>
      <c r="AI322" s="89"/>
    </row>
    <row r="323" spans="1:35" s="90" customFormat="1" ht="195.6" hidden="1" customHeight="1">
      <c r="A323" s="82">
        <f t="shared" ref="A323:A386" si="20">A322+1</f>
        <v>322</v>
      </c>
      <c r="B323" s="83" t="s">
        <v>125</v>
      </c>
      <c r="C323" s="83" t="s">
        <v>261</v>
      </c>
      <c r="D323" s="84" t="s">
        <v>3967</v>
      </c>
      <c r="E323" s="82" t="s">
        <v>1604</v>
      </c>
      <c r="F323" s="82" t="s">
        <v>2861</v>
      </c>
      <c r="G323" s="97" t="s">
        <v>3253</v>
      </c>
      <c r="H323" s="97" t="s">
        <v>2884</v>
      </c>
      <c r="I323" s="82" t="s">
        <v>4294</v>
      </c>
      <c r="J323" s="82" t="s">
        <v>413</v>
      </c>
      <c r="K323" s="82" t="s">
        <v>0</v>
      </c>
      <c r="L323" s="83" t="s">
        <v>3968</v>
      </c>
      <c r="M323" s="95" t="s">
        <v>1788</v>
      </c>
      <c r="N323" s="120">
        <v>46744</v>
      </c>
      <c r="O323" s="357">
        <f t="shared" ref="O323:O386" ca="1" si="21">N323-TODAY()</f>
        <v>1150</v>
      </c>
      <c r="P323" s="121" t="str">
        <f t="shared" ca="1" si="19"/>
        <v>Berlaku</v>
      </c>
      <c r="Q323" s="88"/>
      <c r="R323" s="88"/>
      <c r="S323" s="88"/>
      <c r="T323" s="88"/>
      <c r="U323" s="88"/>
      <c r="V323" s="88"/>
      <c r="W323" s="88"/>
      <c r="X323" s="88"/>
      <c r="Y323" s="88"/>
      <c r="Z323" s="88"/>
      <c r="AA323" s="88"/>
      <c r="AB323" s="88"/>
      <c r="AC323" s="88"/>
      <c r="AD323" s="88"/>
      <c r="AE323" s="88"/>
      <c r="AF323" s="89"/>
      <c r="AG323" s="89"/>
      <c r="AH323" s="89"/>
      <c r="AI323" s="89"/>
    </row>
    <row r="324" spans="1:35" s="90" customFormat="1" ht="209.1" hidden="1" customHeight="1">
      <c r="A324" s="82">
        <f t="shared" si="20"/>
        <v>323</v>
      </c>
      <c r="B324" s="163" t="s">
        <v>3239</v>
      </c>
      <c r="C324" s="83" t="s">
        <v>261</v>
      </c>
      <c r="D324" s="84" t="s">
        <v>3969</v>
      </c>
      <c r="E324" s="82" t="s">
        <v>1604</v>
      </c>
      <c r="F324" s="82" t="s">
        <v>2861</v>
      </c>
      <c r="G324" s="221" t="s">
        <v>3254</v>
      </c>
      <c r="H324" s="97" t="s">
        <v>2884</v>
      </c>
      <c r="I324" s="82" t="s">
        <v>4294</v>
      </c>
      <c r="J324" s="146" t="s">
        <v>413</v>
      </c>
      <c r="K324" s="146" t="s">
        <v>0</v>
      </c>
      <c r="L324" s="222" t="s">
        <v>3267</v>
      </c>
      <c r="M324" s="95" t="s">
        <v>1788</v>
      </c>
      <c r="N324" s="120">
        <v>46744</v>
      </c>
      <c r="O324" s="357">
        <f t="shared" ca="1" si="21"/>
        <v>1150</v>
      </c>
      <c r="P324" s="121" t="str">
        <f t="shared" ca="1" si="19"/>
        <v>Berlaku</v>
      </c>
      <c r="Q324" s="88"/>
      <c r="R324" s="88"/>
      <c r="S324" s="88"/>
      <c r="T324" s="88"/>
      <c r="U324" s="88"/>
      <c r="V324" s="88"/>
      <c r="W324" s="88"/>
      <c r="X324" s="88"/>
      <c r="Y324" s="88"/>
      <c r="Z324" s="88"/>
      <c r="AA324" s="88"/>
      <c r="AB324" s="88"/>
      <c r="AC324" s="88"/>
      <c r="AD324" s="88"/>
      <c r="AE324" s="88"/>
      <c r="AF324" s="89"/>
      <c r="AG324" s="89"/>
      <c r="AH324" s="89"/>
      <c r="AI324" s="89"/>
    </row>
    <row r="325" spans="1:35" s="89" customFormat="1" ht="188.1" hidden="1" customHeight="1">
      <c r="A325" s="82">
        <f t="shared" si="20"/>
        <v>324</v>
      </c>
      <c r="B325" s="163" t="s">
        <v>3240</v>
      </c>
      <c r="C325" s="83" t="s">
        <v>261</v>
      </c>
      <c r="D325" s="84" t="s">
        <v>3970</v>
      </c>
      <c r="E325" s="82" t="s">
        <v>1604</v>
      </c>
      <c r="F325" s="82" t="s">
        <v>2861</v>
      </c>
      <c r="G325" s="221" t="s">
        <v>3255</v>
      </c>
      <c r="H325" s="97" t="s">
        <v>2884</v>
      </c>
      <c r="I325" s="82" t="s">
        <v>4294</v>
      </c>
      <c r="J325" s="146" t="s">
        <v>413</v>
      </c>
      <c r="K325" s="146" t="s">
        <v>0</v>
      </c>
      <c r="L325" s="222" t="s">
        <v>3268</v>
      </c>
      <c r="M325" s="95" t="s">
        <v>1788</v>
      </c>
      <c r="N325" s="120">
        <v>46744</v>
      </c>
      <c r="O325" s="357">
        <f t="shared" ca="1" si="21"/>
        <v>1150</v>
      </c>
      <c r="P325" s="121" t="str">
        <f t="shared" ca="1" si="19"/>
        <v>Berlaku</v>
      </c>
      <c r="Q325" s="88"/>
      <c r="R325" s="88"/>
      <c r="S325" s="88"/>
      <c r="T325" s="88"/>
      <c r="U325" s="88"/>
      <c r="V325" s="88"/>
      <c r="W325" s="88"/>
      <c r="X325" s="88"/>
      <c r="Y325" s="88"/>
      <c r="Z325" s="88"/>
      <c r="AA325" s="88"/>
      <c r="AB325" s="88"/>
      <c r="AC325" s="88"/>
      <c r="AD325" s="88"/>
      <c r="AE325" s="88"/>
    </row>
    <row r="326" spans="1:35" s="89" customFormat="1" ht="178.35" hidden="1" customHeight="1">
      <c r="A326" s="82">
        <f t="shared" si="20"/>
        <v>325</v>
      </c>
      <c r="B326" s="163" t="s">
        <v>3241</v>
      </c>
      <c r="C326" s="83" t="s">
        <v>3295</v>
      </c>
      <c r="D326" s="84" t="s">
        <v>3971</v>
      </c>
      <c r="E326" s="82" t="s">
        <v>2696</v>
      </c>
      <c r="F326" s="82" t="s">
        <v>2876</v>
      </c>
      <c r="G326" s="221" t="s">
        <v>3256</v>
      </c>
      <c r="H326" s="97" t="s">
        <v>2884</v>
      </c>
      <c r="I326" s="82" t="s">
        <v>4294</v>
      </c>
      <c r="J326" s="146" t="s">
        <v>413</v>
      </c>
      <c r="K326" s="146" t="s">
        <v>0</v>
      </c>
      <c r="L326" s="222" t="s">
        <v>3269</v>
      </c>
      <c r="M326" s="222" t="s">
        <v>3270</v>
      </c>
      <c r="N326" s="120">
        <v>46744</v>
      </c>
      <c r="O326" s="357">
        <f t="shared" ca="1" si="21"/>
        <v>1150</v>
      </c>
      <c r="P326" s="121" t="str">
        <f t="shared" ca="1" si="19"/>
        <v>Berlaku</v>
      </c>
      <c r="Q326" s="88"/>
      <c r="R326" s="88"/>
      <c r="S326" s="88"/>
      <c r="T326" s="88"/>
      <c r="U326" s="88"/>
      <c r="V326" s="88"/>
      <c r="W326" s="88"/>
      <c r="X326" s="88"/>
      <c r="Y326" s="88"/>
      <c r="Z326" s="88"/>
      <c r="AA326" s="88"/>
      <c r="AB326" s="88"/>
      <c r="AC326" s="88"/>
      <c r="AD326" s="88"/>
      <c r="AE326" s="88"/>
    </row>
    <row r="327" spans="1:35" s="89" customFormat="1" ht="183" hidden="1" customHeight="1">
      <c r="A327" s="82">
        <f t="shared" si="20"/>
        <v>326</v>
      </c>
      <c r="B327" s="225" t="s">
        <v>3363</v>
      </c>
      <c r="C327" s="83" t="s">
        <v>3295</v>
      </c>
      <c r="D327" s="84" t="s">
        <v>2702</v>
      </c>
      <c r="E327" s="82" t="s">
        <v>2696</v>
      </c>
      <c r="F327" s="82" t="s">
        <v>2876</v>
      </c>
      <c r="G327" s="221" t="s">
        <v>3257</v>
      </c>
      <c r="H327" s="97" t="s">
        <v>2926</v>
      </c>
      <c r="I327" s="82" t="s">
        <v>4294</v>
      </c>
      <c r="J327" s="146" t="s">
        <v>413</v>
      </c>
      <c r="K327" s="146" t="s">
        <v>0</v>
      </c>
      <c r="L327" s="222" t="s">
        <v>3271</v>
      </c>
      <c r="M327" s="222" t="s">
        <v>596</v>
      </c>
      <c r="N327" s="120">
        <v>46744</v>
      </c>
      <c r="O327" s="357">
        <f t="shared" ca="1" si="21"/>
        <v>1150</v>
      </c>
      <c r="P327" s="121" t="str">
        <f t="shared" ca="1" si="19"/>
        <v>Berlaku</v>
      </c>
      <c r="Q327" s="88"/>
      <c r="R327" s="88"/>
      <c r="S327" s="88"/>
      <c r="T327" s="88"/>
      <c r="U327" s="88"/>
      <c r="V327" s="88"/>
      <c r="W327" s="88"/>
      <c r="X327" s="88"/>
      <c r="Y327" s="88"/>
      <c r="Z327" s="88"/>
      <c r="AA327" s="88"/>
      <c r="AB327" s="88"/>
      <c r="AC327" s="88"/>
      <c r="AD327" s="88"/>
      <c r="AE327" s="88"/>
    </row>
    <row r="328" spans="1:35" s="89" customFormat="1" ht="180.6" hidden="1" customHeight="1">
      <c r="A328" s="82">
        <f t="shared" si="20"/>
        <v>327</v>
      </c>
      <c r="B328" s="163" t="s">
        <v>3242</v>
      </c>
      <c r="C328" s="83" t="s">
        <v>233</v>
      </c>
      <c r="D328" s="84" t="s">
        <v>3972</v>
      </c>
      <c r="E328" s="82" t="s">
        <v>1604</v>
      </c>
      <c r="F328" s="82" t="s">
        <v>2861</v>
      </c>
      <c r="G328" s="221" t="s">
        <v>3258</v>
      </c>
      <c r="H328" s="97" t="s">
        <v>2884</v>
      </c>
      <c r="I328" s="82" t="s">
        <v>4294</v>
      </c>
      <c r="J328" s="146" t="s">
        <v>413</v>
      </c>
      <c r="K328" s="146" t="s">
        <v>0</v>
      </c>
      <c r="L328" s="222" t="s">
        <v>3272</v>
      </c>
      <c r="M328" s="222" t="s">
        <v>3273</v>
      </c>
      <c r="N328" s="120">
        <v>46744</v>
      </c>
      <c r="O328" s="357">
        <f t="shared" ca="1" si="21"/>
        <v>1150</v>
      </c>
      <c r="P328" s="121" t="str">
        <f t="shared" ca="1" si="19"/>
        <v>Berlaku</v>
      </c>
      <c r="Q328" s="88"/>
      <c r="R328" s="88"/>
      <c r="S328" s="88"/>
      <c r="T328" s="88"/>
      <c r="U328" s="88"/>
      <c r="V328" s="88"/>
      <c r="W328" s="88"/>
      <c r="X328" s="88"/>
      <c r="Y328" s="88"/>
      <c r="Z328" s="88"/>
      <c r="AA328" s="88"/>
      <c r="AB328" s="88"/>
      <c r="AC328" s="88"/>
      <c r="AD328" s="88"/>
      <c r="AE328" s="88"/>
    </row>
    <row r="329" spans="1:35" s="89" customFormat="1" ht="161.4" hidden="1" customHeight="1">
      <c r="A329" s="82">
        <f t="shared" si="20"/>
        <v>328</v>
      </c>
      <c r="B329" s="163" t="s">
        <v>3243</v>
      </c>
      <c r="C329" s="83" t="s">
        <v>233</v>
      </c>
      <c r="D329" s="84" t="s">
        <v>3972</v>
      </c>
      <c r="E329" s="82" t="s">
        <v>1604</v>
      </c>
      <c r="F329" s="82" t="s">
        <v>2861</v>
      </c>
      <c r="G329" s="221" t="s">
        <v>3259</v>
      </c>
      <c r="H329" s="97" t="s">
        <v>2884</v>
      </c>
      <c r="I329" s="82" t="s">
        <v>4294</v>
      </c>
      <c r="J329" s="146" t="s">
        <v>413</v>
      </c>
      <c r="K329" s="146" t="s">
        <v>0</v>
      </c>
      <c r="L329" s="222" t="s">
        <v>3274</v>
      </c>
      <c r="M329" s="222" t="s">
        <v>3227</v>
      </c>
      <c r="N329" s="120">
        <v>46744</v>
      </c>
      <c r="O329" s="357">
        <f t="shared" ca="1" si="21"/>
        <v>1150</v>
      </c>
      <c r="P329" s="121" t="str">
        <f t="shared" ca="1" si="19"/>
        <v>Berlaku</v>
      </c>
      <c r="Q329" s="88"/>
      <c r="R329" s="88"/>
      <c r="S329" s="88"/>
      <c r="T329" s="88"/>
      <c r="U329" s="88"/>
      <c r="V329" s="88"/>
      <c r="W329" s="88"/>
      <c r="X329" s="88"/>
      <c r="Y329" s="88"/>
      <c r="Z329" s="88"/>
      <c r="AA329" s="88"/>
      <c r="AB329" s="88"/>
      <c r="AC329" s="88"/>
      <c r="AD329" s="88"/>
      <c r="AE329" s="88"/>
    </row>
    <row r="330" spans="1:35" s="89" customFormat="1" ht="101.4" hidden="1" customHeight="1">
      <c r="A330" s="82">
        <f t="shared" si="20"/>
        <v>329</v>
      </c>
      <c r="B330" s="225" t="s">
        <v>3244</v>
      </c>
      <c r="C330" s="83" t="s">
        <v>233</v>
      </c>
      <c r="D330" s="84" t="s">
        <v>3972</v>
      </c>
      <c r="E330" s="82" t="s">
        <v>1604</v>
      </c>
      <c r="F330" s="82" t="s">
        <v>2861</v>
      </c>
      <c r="G330" s="221" t="s">
        <v>3260</v>
      </c>
      <c r="H330" s="97" t="s">
        <v>2884</v>
      </c>
      <c r="I330" s="82" t="s">
        <v>4294</v>
      </c>
      <c r="J330" s="146" t="s">
        <v>413</v>
      </c>
      <c r="K330" s="146" t="s">
        <v>0</v>
      </c>
      <c r="L330" s="222" t="s">
        <v>3275</v>
      </c>
      <c r="M330" s="222" t="s">
        <v>3276</v>
      </c>
      <c r="N330" s="120">
        <v>46744</v>
      </c>
      <c r="O330" s="357">
        <f t="shared" ca="1" si="21"/>
        <v>1150</v>
      </c>
      <c r="P330" s="121" t="str">
        <f t="shared" ca="1" si="19"/>
        <v>Berlaku</v>
      </c>
      <c r="Q330" s="88"/>
      <c r="R330" s="88"/>
      <c r="S330" s="88"/>
      <c r="T330" s="88"/>
      <c r="U330" s="88"/>
      <c r="V330" s="88"/>
      <c r="W330" s="88"/>
      <c r="X330" s="88"/>
      <c r="Y330" s="88"/>
      <c r="Z330" s="88"/>
      <c r="AA330" s="88"/>
      <c r="AB330" s="88"/>
      <c r="AC330" s="88"/>
      <c r="AD330" s="88"/>
      <c r="AE330" s="88"/>
    </row>
    <row r="331" spans="1:35" s="89" customFormat="1" ht="184.35" hidden="1" customHeight="1">
      <c r="A331" s="82">
        <f t="shared" si="20"/>
        <v>330</v>
      </c>
      <c r="B331" s="163" t="s">
        <v>3245</v>
      </c>
      <c r="C331" s="83" t="s">
        <v>2663</v>
      </c>
      <c r="D331" s="84" t="s">
        <v>3973</v>
      </c>
      <c r="E331" s="82" t="s">
        <v>1604</v>
      </c>
      <c r="F331" s="82" t="s">
        <v>2861</v>
      </c>
      <c r="G331" s="221" t="s">
        <v>3261</v>
      </c>
      <c r="H331" s="97" t="s">
        <v>2884</v>
      </c>
      <c r="I331" s="82" t="s">
        <v>4294</v>
      </c>
      <c r="J331" s="146" t="s">
        <v>413</v>
      </c>
      <c r="K331" s="146" t="s">
        <v>0</v>
      </c>
      <c r="L331" s="95" t="s">
        <v>3277</v>
      </c>
      <c r="M331" s="95" t="s">
        <v>3278</v>
      </c>
      <c r="N331" s="120">
        <v>46744</v>
      </c>
      <c r="O331" s="357">
        <f t="shared" ca="1" si="21"/>
        <v>1150</v>
      </c>
      <c r="P331" s="121" t="str">
        <f t="shared" ca="1" si="19"/>
        <v>Berlaku</v>
      </c>
      <c r="Q331" s="88"/>
      <c r="R331" s="88"/>
      <c r="S331" s="88"/>
      <c r="T331" s="88"/>
      <c r="U331" s="88"/>
      <c r="V331" s="88"/>
      <c r="W331" s="88"/>
      <c r="X331" s="88"/>
      <c r="Y331" s="88"/>
      <c r="Z331" s="88"/>
      <c r="AA331" s="88"/>
      <c r="AB331" s="88"/>
      <c r="AC331" s="88"/>
      <c r="AD331" s="88"/>
      <c r="AE331" s="88"/>
    </row>
    <row r="332" spans="1:35" s="89" customFormat="1" ht="178.35" hidden="1" customHeight="1">
      <c r="A332" s="82">
        <f t="shared" si="20"/>
        <v>331</v>
      </c>
      <c r="B332" s="163" t="s">
        <v>3974</v>
      </c>
      <c r="C332" s="83" t="s">
        <v>3297</v>
      </c>
      <c r="D332" s="84" t="s">
        <v>3975</v>
      </c>
      <c r="E332" s="82" t="s">
        <v>1604</v>
      </c>
      <c r="F332" s="82" t="s">
        <v>2861</v>
      </c>
      <c r="G332" s="221" t="s">
        <v>3262</v>
      </c>
      <c r="H332" s="97" t="s">
        <v>2884</v>
      </c>
      <c r="I332" s="82" t="s">
        <v>4294</v>
      </c>
      <c r="J332" s="146" t="s">
        <v>413</v>
      </c>
      <c r="K332" s="146" t="s">
        <v>0</v>
      </c>
      <c r="L332" s="98" t="s">
        <v>3279</v>
      </c>
      <c r="M332" s="98" t="s">
        <v>3280</v>
      </c>
      <c r="N332" s="120">
        <v>46744</v>
      </c>
      <c r="O332" s="357">
        <f t="shared" ca="1" si="21"/>
        <v>1150</v>
      </c>
      <c r="P332" s="121" t="str">
        <f t="shared" ca="1" si="19"/>
        <v>Berlaku</v>
      </c>
      <c r="Q332" s="88"/>
      <c r="R332" s="88"/>
      <c r="S332" s="88"/>
      <c r="T332" s="88"/>
      <c r="U332" s="88"/>
      <c r="V332" s="88"/>
      <c r="W332" s="88"/>
      <c r="X332" s="88"/>
      <c r="Y332" s="88"/>
      <c r="Z332" s="88"/>
      <c r="AA332" s="88"/>
      <c r="AB332" s="88"/>
      <c r="AC332" s="88"/>
      <c r="AD332" s="88"/>
      <c r="AE332" s="88"/>
    </row>
    <row r="333" spans="1:35" s="89" customFormat="1" ht="173.4" hidden="1" customHeight="1">
      <c r="A333" s="82">
        <f t="shared" si="20"/>
        <v>332</v>
      </c>
      <c r="B333" s="163" t="s">
        <v>3246</v>
      </c>
      <c r="C333" s="83" t="s">
        <v>1092</v>
      </c>
      <c r="D333" s="84" t="s">
        <v>3976</v>
      </c>
      <c r="E333" s="82" t="s">
        <v>1604</v>
      </c>
      <c r="F333" s="82" t="s">
        <v>2861</v>
      </c>
      <c r="G333" s="221" t="s">
        <v>3310</v>
      </c>
      <c r="H333" s="97" t="s">
        <v>2884</v>
      </c>
      <c r="I333" s="82" t="s">
        <v>4294</v>
      </c>
      <c r="J333" s="146" t="s">
        <v>413</v>
      </c>
      <c r="K333" s="146" t="s">
        <v>0</v>
      </c>
      <c r="L333" s="95" t="s">
        <v>3281</v>
      </c>
      <c r="M333" s="98" t="s">
        <v>3282</v>
      </c>
      <c r="N333" s="120">
        <v>46744</v>
      </c>
      <c r="O333" s="357">
        <f t="shared" ca="1" si="21"/>
        <v>1150</v>
      </c>
      <c r="P333" s="121" t="str">
        <f t="shared" ca="1" si="19"/>
        <v>Berlaku</v>
      </c>
      <c r="Q333" s="88"/>
      <c r="R333" s="88"/>
      <c r="S333" s="88"/>
      <c r="T333" s="88"/>
      <c r="U333" s="88"/>
      <c r="V333" s="88"/>
      <c r="W333" s="88"/>
      <c r="X333" s="88"/>
      <c r="Y333" s="88"/>
      <c r="Z333" s="88"/>
      <c r="AA333" s="88"/>
      <c r="AB333" s="88"/>
      <c r="AC333" s="88"/>
      <c r="AD333" s="88"/>
      <c r="AE333" s="88"/>
    </row>
    <row r="334" spans="1:35" s="89" customFormat="1" ht="203.4" hidden="1" customHeight="1">
      <c r="A334" s="82">
        <f t="shared" si="20"/>
        <v>333</v>
      </c>
      <c r="B334" s="163" t="s">
        <v>3247</v>
      </c>
      <c r="C334" s="83" t="s">
        <v>241</v>
      </c>
      <c r="D334" s="84" t="s">
        <v>3298</v>
      </c>
      <c r="E334" s="82" t="s">
        <v>2696</v>
      </c>
      <c r="F334" s="82" t="s">
        <v>2860</v>
      </c>
      <c r="G334" s="221" t="s">
        <v>3263</v>
      </c>
      <c r="H334" s="97" t="s">
        <v>2926</v>
      </c>
      <c r="I334" s="82" t="s">
        <v>4295</v>
      </c>
      <c r="J334" s="104" t="s">
        <v>412</v>
      </c>
      <c r="K334" s="104" t="s">
        <v>10</v>
      </c>
      <c r="L334" s="107" t="s">
        <v>3283</v>
      </c>
      <c r="M334" s="86" t="s">
        <v>3284</v>
      </c>
      <c r="N334" s="120">
        <v>46744</v>
      </c>
      <c r="O334" s="357">
        <f t="shared" ca="1" si="21"/>
        <v>1150</v>
      </c>
      <c r="P334" s="121" t="str">
        <f t="shared" ca="1" si="19"/>
        <v>Berlaku</v>
      </c>
      <c r="Q334" s="88"/>
      <c r="R334" s="88"/>
      <c r="S334" s="88"/>
      <c r="T334" s="88"/>
      <c r="U334" s="88"/>
      <c r="V334" s="88"/>
      <c r="W334" s="88"/>
      <c r="X334" s="88"/>
      <c r="Y334" s="88"/>
      <c r="Z334" s="88"/>
      <c r="AA334" s="88"/>
      <c r="AB334" s="88"/>
      <c r="AC334" s="88"/>
      <c r="AD334" s="88"/>
      <c r="AE334" s="88"/>
    </row>
    <row r="335" spans="1:35" s="89" customFormat="1" ht="194.1" hidden="1" customHeight="1">
      <c r="A335" s="82">
        <f t="shared" si="20"/>
        <v>334</v>
      </c>
      <c r="B335" s="163" t="s">
        <v>3248</v>
      </c>
      <c r="C335" s="83" t="s">
        <v>3300</v>
      </c>
      <c r="D335" s="84" t="s">
        <v>3299</v>
      </c>
      <c r="E335" s="82" t="s">
        <v>1604</v>
      </c>
      <c r="F335" s="82" t="s">
        <v>2860</v>
      </c>
      <c r="G335" s="221" t="s">
        <v>3264</v>
      </c>
      <c r="H335" s="97" t="s">
        <v>2926</v>
      </c>
      <c r="I335" s="82" t="s">
        <v>4294</v>
      </c>
      <c r="J335" s="104" t="s">
        <v>412</v>
      </c>
      <c r="K335" s="92" t="s">
        <v>2625</v>
      </c>
      <c r="L335" s="95" t="s">
        <v>3285</v>
      </c>
      <c r="M335" s="95" t="s">
        <v>3286</v>
      </c>
      <c r="N335" s="120">
        <v>46744</v>
      </c>
      <c r="O335" s="357">
        <f t="shared" ca="1" si="21"/>
        <v>1150</v>
      </c>
      <c r="P335" s="121" t="str">
        <f t="shared" ca="1" si="19"/>
        <v>Berlaku</v>
      </c>
      <c r="Q335" s="88"/>
      <c r="R335" s="88"/>
      <c r="S335" s="88"/>
      <c r="T335" s="88"/>
      <c r="U335" s="88"/>
      <c r="V335" s="88"/>
      <c r="W335" s="88"/>
      <c r="X335" s="88"/>
      <c r="Y335" s="88"/>
      <c r="Z335" s="88"/>
      <c r="AA335" s="88"/>
      <c r="AB335" s="88"/>
      <c r="AC335" s="88"/>
      <c r="AD335" s="88"/>
      <c r="AE335" s="88"/>
    </row>
    <row r="336" spans="1:35" s="89" customFormat="1" ht="188.4" hidden="1" customHeight="1">
      <c r="A336" s="82">
        <f t="shared" si="20"/>
        <v>335</v>
      </c>
      <c r="B336" s="163" t="s">
        <v>3249</v>
      </c>
      <c r="C336" s="83" t="s">
        <v>3300</v>
      </c>
      <c r="D336" s="84" t="s">
        <v>3299</v>
      </c>
      <c r="E336" s="82" t="s">
        <v>1604</v>
      </c>
      <c r="F336" s="82" t="s">
        <v>2860</v>
      </c>
      <c r="G336" s="221" t="s">
        <v>3265</v>
      </c>
      <c r="H336" s="97" t="s">
        <v>2926</v>
      </c>
      <c r="I336" s="82" t="s">
        <v>4294</v>
      </c>
      <c r="J336" s="104" t="s">
        <v>412</v>
      </c>
      <c r="K336" s="92" t="s">
        <v>2625</v>
      </c>
      <c r="L336" s="95" t="s">
        <v>3287</v>
      </c>
      <c r="M336" s="95" t="s">
        <v>3288</v>
      </c>
      <c r="N336" s="120">
        <v>46744</v>
      </c>
      <c r="O336" s="357">
        <f t="shared" ca="1" si="21"/>
        <v>1150</v>
      </c>
      <c r="P336" s="121" t="str">
        <f t="shared" ca="1" si="19"/>
        <v>Berlaku</v>
      </c>
      <c r="Q336" s="88"/>
      <c r="R336" s="88"/>
      <c r="S336" s="88"/>
      <c r="T336" s="88"/>
      <c r="U336" s="88"/>
      <c r="V336" s="88"/>
      <c r="W336" s="88"/>
      <c r="X336" s="88"/>
      <c r="Y336" s="88"/>
      <c r="Z336" s="88"/>
      <c r="AA336" s="88"/>
      <c r="AB336" s="88"/>
      <c r="AC336" s="88"/>
      <c r="AD336" s="88"/>
      <c r="AE336" s="88"/>
    </row>
    <row r="337" spans="1:31" s="89" customFormat="1" ht="101.4" hidden="1" customHeight="1">
      <c r="A337" s="82">
        <f t="shared" si="20"/>
        <v>336</v>
      </c>
      <c r="B337" s="163" t="s">
        <v>3250</v>
      </c>
      <c r="C337" s="83" t="s">
        <v>263</v>
      </c>
      <c r="D337" s="84" t="s">
        <v>3301</v>
      </c>
      <c r="E337" s="82" t="s">
        <v>2696</v>
      </c>
      <c r="F337" s="82" t="s">
        <v>2860</v>
      </c>
      <c r="G337" s="221" t="s">
        <v>3308</v>
      </c>
      <c r="H337" s="97" t="s">
        <v>2926</v>
      </c>
      <c r="I337" s="82" t="s">
        <v>4294</v>
      </c>
      <c r="J337" s="104" t="s">
        <v>412</v>
      </c>
      <c r="K337" s="104" t="s">
        <v>3</v>
      </c>
      <c r="L337" s="95" t="s">
        <v>3289</v>
      </c>
      <c r="M337" s="96" t="s">
        <v>3290</v>
      </c>
      <c r="N337" s="120">
        <v>46744</v>
      </c>
      <c r="O337" s="357">
        <f t="shared" ca="1" si="21"/>
        <v>1150</v>
      </c>
      <c r="P337" s="121" t="str">
        <f t="shared" ca="1" si="19"/>
        <v>Berlaku</v>
      </c>
      <c r="Q337" s="88"/>
      <c r="R337" s="88"/>
      <c r="S337" s="88"/>
      <c r="T337" s="88"/>
      <c r="U337" s="88"/>
      <c r="V337" s="88"/>
      <c r="W337" s="88"/>
      <c r="X337" s="88"/>
      <c r="Y337" s="88"/>
      <c r="Z337" s="88"/>
      <c r="AA337" s="88"/>
      <c r="AB337" s="88"/>
      <c r="AC337" s="88"/>
      <c r="AD337" s="88"/>
      <c r="AE337" s="88"/>
    </row>
    <row r="338" spans="1:31" s="89" customFormat="1" ht="101.4" hidden="1" customHeight="1">
      <c r="A338" s="82">
        <f t="shared" si="20"/>
        <v>337</v>
      </c>
      <c r="B338" s="163" t="s">
        <v>3251</v>
      </c>
      <c r="C338" s="83" t="s">
        <v>242</v>
      </c>
      <c r="D338" s="84" t="s">
        <v>3302</v>
      </c>
      <c r="E338" s="82" t="s">
        <v>1605</v>
      </c>
      <c r="F338" s="82" t="s">
        <v>2860</v>
      </c>
      <c r="G338" s="221" t="s">
        <v>3309</v>
      </c>
      <c r="H338" s="97" t="s">
        <v>2926</v>
      </c>
      <c r="I338" s="82" t="s">
        <v>4294</v>
      </c>
      <c r="J338" s="104" t="s">
        <v>412</v>
      </c>
      <c r="K338" s="104" t="s">
        <v>3</v>
      </c>
      <c r="L338" s="95" t="s">
        <v>3291</v>
      </c>
      <c r="M338" s="96" t="s">
        <v>3292</v>
      </c>
      <c r="N338" s="120">
        <v>46744</v>
      </c>
      <c r="O338" s="357">
        <f t="shared" ca="1" si="21"/>
        <v>1150</v>
      </c>
      <c r="P338" s="121" t="str">
        <f t="shared" ca="1" si="19"/>
        <v>Berlaku</v>
      </c>
      <c r="Q338" s="88"/>
      <c r="R338" s="88"/>
      <c r="S338" s="88"/>
      <c r="T338" s="88"/>
      <c r="U338" s="88"/>
      <c r="V338" s="88"/>
      <c r="W338" s="88"/>
      <c r="X338" s="88"/>
      <c r="Y338" s="88"/>
      <c r="Z338" s="88"/>
      <c r="AA338" s="88"/>
      <c r="AB338" s="88"/>
      <c r="AC338" s="88"/>
      <c r="AD338" s="88"/>
      <c r="AE338" s="88"/>
    </row>
    <row r="339" spans="1:31" s="89" customFormat="1" ht="101.4" hidden="1" customHeight="1">
      <c r="A339" s="82">
        <f t="shared" si="20"/>
        <v>338</v>
      </c>
      <c r="B339" s="163" t="s">
        <v>3252</v>
      </c>
      <c r="C339" s="83" t="s">
        <v>1031</v>
      </c>
      <c r="D339" s="84" t="s">
        <v>3977</v>
      </c>
      <c r="E339" s="82" t="s">
        <v>2696</v>
      </c>
      <c r="F339" s="82" t="s">
        <v>2861</v>
      </c>
      <c r="G339" s="104" t="s">
        <v>3266</v>
      </c>
      <c r="H339" s="97" t="s">
        <v>2884</v>
      </c>
      <c r="I339" s="82" t="s">
        <v>4294</v>
      </c>
      <c r="J339" s="104" t="s">
        <v>413</v>
      </c>
      <c r="K339" s="100" t="s">
        <v>221</v>
      </c>
      <c r="L339" s="95" t="s">
        <v>3293</v>
      </c>
      <c r="M339" s="98" t="s">
        <v>3294</v>
      </c>
      <c r="N339" s="120">
        <v>46744</v>
      </c>
      <c r="O339" s="357">
        <f t="shared" ca="1" si="21"/>
        <v>1150</v>
      </c>
      <c r="P339" s="121" t="str">
        <f t="shared" ca="1" si="19"/>
        <v>Berlaku</v>
      </c>
      <c r="Q339" s="88"/>
      <c r="R339" s="88"/>
      <c r="S339" s="88"/>
      <c r="T339" s="88"/>
      <c r="U339" s="88"/>
      <c r="V339" s="88"/>
      <c r="W339" s="88"/>
      <c r="X339" s="88"/>
      <c r="Y339" s="88"/>
      <c r="Z339" s="88"/>
      <c r="AA339" s="88"/>
      <c r="AB339" s="88"/>
      <c r="AC339" s="88"/>
      <c r="AD339" s="88"/>
      <c r="AE339" s="88"/>
    </row>
    <row r="340" spans="1:31" s="89" customFormat="1" ht="101.4" hidden="1" customHeight="1">
      <c r="A340" s="82">
        <f t="shared" si="20"/>
        <v>339</v>
      </c>
      <c r="B340" s="220" t="s">
        <v>3315</v>
      </c>
      <c r="C340" s="83" t="s">
        <v>2663</v>
      </c>
      <c r="D340" s="84" t="s">
        <v>3978</v>
      </c>
      <c r="E340" s="82" t="s">
        <v>1604</v>
      </c>
      <c r="F340" s="82" t="s">
        <v>2861</v>
      </c>
      <c r="G340" s="104" t="s">
        <v>3326</v>
      </c>
      <c r="H340" s="97" t="s">
        <v>2884</v>
      </c>
      <c r="I340" s="82" t="s">
        <v>4294</v>
      </c>
      <c r="J340" s="104" t="s">
        <v>413</v>
      </c>
      <c r="K340" s="104" t="s">
        <v>0</v>
      </c>
      <c r="L340" s="165" t="s">
        <v>3336</v>
      </c>
      <c r="M340" s="165" t="s">
        <v>3337</v>
      </c>
      <c r="N340" s="120">
        <v>46791</v>
      </c>
      <c r="O340" s="357">
        <f t="shared" ca="1" si="21"/>
        <v>1197</v>
      </c>
      <c r="P340" s="121" t="str">
        <f t="shared" ca="1" si="19"/>
        <v>Berlaku</v>
      </c>
      <c r="Q340" s="88"/>
      <c r="R340" s="88"/>
      <c r="S340" s="88"/>
      <c r="T340" s="88"/>
      <c r="U340" s="88"/>
      <c r="V340" s="88"/>
      <c r="W340" s="88"/>
      <c r="X340" s="88"/>
      <c r="Y340" s="88"/>
      <c r="Z340" s="88"/>
      <c r="AA340" s="88"/>
      <c r="AB340" s="88"/>
      <c r="AC340" s="88"/>
      <c r="AD340" s="88"/>
      <c r="AE340" s="88"/>
    </row>
    <row r="341" spans="1:31" s="89" customFormat="1" ht="101.4" hidden="1" customHeight="1">
      <c r="A341" s="82">
        <f t="shared" si="20"/>
        <v>340</v>
      </c>
      <c r="B341" s="220" t="s">
        <v>3316</v>
      </c>
      <c r="C341" s="83" t="s">
        <v>3351</v>
      </c>
      <c r="D341" s="84" t="s">
        <v>3352</v>
      </c>
      <c r="E341" s="82" t="s">
        <v>2699</v>
      </c>
      <c r="F341" s="82" t="s">
        <v>2860</v>
      </c>
      <c r="G341" s="104" t="s">
        <v>3327</v>
      </c>
      <c r="H341" s="97" t="s">
        <v>2926</v>
      </c>
      <c r="I341" s="82" t="s">
        <v>4294</v>
      </c>
      <c r="J341" s="104" t="s">
        <v>413</v>
      </c>
      <c r="K341" s="104" t="s">
        <v>0</v>
      </c>
      <c r="L341" s="98" t="s">
        <v>3338</v>
      </c>
      <c r="M341" s="98" t="s">
        <v>3339</v>
      </c>
      <c r="N341" s="120">
        <v>46791</v>
      </c>
      <c r="O341" s="357">
        <f t="shared" ca="1" si="21"/>
        <v>1197</v>
      </c>
      <c r="P341" s="121" t="str">
        <f t="shared" ref="P341:P350" ca="1" si="22">IF(O341&gt;0,"Berlaku","Kadaluarsa")</f>
        <v>Berlaku</v>
      </c>
      <c r="Q341" s="88"/>
      <c r="R341" s="88"/>
      <c r="S341" s="88"/>
      <c r="T341" s="88"/>
      <c r="U341" s="88"/>
      <c r="V341" s="88"/>
      <c r="W341" s="88"/>
      <c r="X341" s="88"/>
      <c r="Y341" s="88"/>
      <c r="Z341" s="88"/>
      <c r="AA341" s="88"/>
      <c r="AB341" s="88"/>
      <c r="AC341" s="88"/>
      <c r="AD341" s="88"/>
      <c r="AE341" s="88"/>
    </row>
    <row r="342" spans="1:31" s="89" customFormat="1" ht="192.6" hidden="1" customHeight="1">
      <c r="A342" s="82">
        <f t="shared" si="20"/>
        <v>341</v>
      </c>
      <c r="B342" s="220" t="s">
        <v>3317</v>
      </c>
      <c r="C342" s="83" t="s">
        <v>514</v>
      </c>
      <c r="D342" s="84" t="s">
        <v>3979</v>
      </c>
      <c r="E342" s="82" t="s">
        <v>1604</v>
      </c>
      <c r="F342" s="82" t="s">
        <v>2861</v>
      </c>
      <c r="G342" s="104" t="s">
        <v>3328</v>
      </c>
      <c r="H342" s="97" t="s">
        <v>2884</v>
      </c>
      <c r="I342" s="82" t="s">
        <v>4294</v>
      </c>
      <c r="J342" s="226" t="s">
        <v>413</v>
      </c>
      <c r="K342" s="226" t="s">
        <v>0</v>
      </c>
      <c r="L342" s="165" t="s">
        <v>3340</v>
      </c>
      <c r="M342" s="227" t="s">
        <v>1550</v>
      </c>
      <c r="N342" s="120">
        <v>46791</v>
      </c>
      <c r="O342" s="357">
        <f t="shared" ca="1" si="21"/>
        <v>1197</v>
      </c>
      <c r="P342" s="121" t="str">
        <f t="shared" ca="1" si="22"/>
        <v>Berlaku</v>
      </c>
      <c r="Q342" s="88"/>
      <c r="R342" s="88"/>
      <c r="S342" s="88"/>
      <c r="T342" s="88"/>
      <c r="U342" s="88"/>
      <c r="V342" s="88"/>
      <c r="W342" s="88"/>
      <c r="X342" s="88"/>
      <c r="Y342" s="88"/>
      <c r="Z342" s="88"/>
      <c r="AA342" s="88"/>
      <c r="AB342" s="88"/>
      <c r="AC342" s="88"/>
      <c r="AD342" s="88"/>
      <c r="AE342" s="88"/>
    </row>
    <row r="343" spans="1:31" s="89" customFormat="1" ht="204" hidden="1" customHeight="1">
      <c r="A343" s="82">
        <f t="shared" si="20"/>
        <v>342</v>
      </c>
      <c r="B343" s="165" t="s">
        <v>3318</v>
      </c>
      <c r="C343" s="83" t="s">
        <v>514</v>
      </c>
      <c r="D343" s="84" t="s">
        <v>3353</v>
      </c>
      <c r="E343" s="82" t="s">
        <v>2699</v>
      </c>
      <c r="F343" s="82" t="s">
        <v>2860</v>
      </c>
      <c r="G343" s="104" t="s">
        <v>3329</v>
      </c>
      <c r="H343" s="97" t="s">
        <v>2926</v>
      </c>
      <c r="I343" s="82" t="s">
        <v>4294</v>
      </c>
      <c r="J343" s="226" t="s">
        <v>413</v>
      </c>
      <c r="K343" s="226" t="s">
        <v>0</v>
      </c>
      <c r="L343" s="165" t="s">
        <v>3341</v>
      </c>
      <c r="M343" s="227" t="s">
        <v>1550</v>
      </c>
      <c r="N343" s="120">
        <v>46791</v>
      </c>
      <c r="O343" s="357">
        <f t="shared" ca="1" si="21"/>
        <v>1197</v>
      </c>
      <c r="P343" s="121" t="str">
        <f t="shared" ca="1" si="22"/>
        <v>Berlaku</v>
      </c>
      <c r="Q343" s="88"/>
      <c r="R343" s="88"/>
      <c r="S343" s="88"/>
      <c r="T343" s="88"/>
      <c r="U343" s="88"/>
      <c r="V343" s="88"/>
      <c r="W343" s="88"/>
      <c r="X343" s="88"/>
      <c r="Y343" s="88"/>
      <c r="Z343" s="88"/>
      <c r="AA343" s="88"/>
      <c r="AB343" s="88"/>
      <c r="AC343" s="88"/>
      <c r="AD343" s="88"/>
      <c r="AE343" s="88"/>
    </row>
    <row r="344" spans="1:31" s="89" customFormat="1" ht="179.4" hidden="1" customHeight="1">
      <c r="A344" s="82">
        <f t="shared" si="20"/>
        <v>343</v>
      </c>
      <c r="B344" s="220" t="s">
        <v>3319</v>
      </c>
      <c r="C344" s="83" t="s">
        <v>162</v>
      </c>
      <c r="D344" s="84" t="s">
        <v>3980</v>
      </c>
      <c r="E344" s="82" t="s">
        <v>1605</v>
      </c>
      <c r="F344" s="82" t="s">
        <v>2861</v>
      </c>
      <c r="G344" s="104" t="s">
        <v>3330</v>
      </c>
      <c r="H344" s="97" t="s">
        <v>2884</v>
      </c>
      <c r="I344" s="82" t="s">
        <v>4294</v>
      </c>
      <c r="J344" s="226" t="s">
        <v>412</v>
      </c>
      <c r="K344" s="226" t="s">
        <v>0</v>
      </c>
      <c r="L344" s="165" t="s">
        <v>3342</v>
      </c>
      <c r="M344" s="166" t="s">
        <v>3343</v>
      </c>
      <c r="N344" s="120">
        <v>46791</v>
      </c>
      <c r="O344" s="357">
        <f t="shared" ca="1" si="21"/>
        <v>1197</v>
      </c>
      <c r="P344" s="121" t="str">
        <f t="shared" ca="1" si="22"/>
        <v>Berlaku</v>
      </c>
      <c r="Q344" s="88"/>
      <c r="R344" s="88"/>
      <c r="S344" s="88"/>
      <c r="T344" s="88"/>
      <c r="U344" s="88"/>
      <c r="V344" s="88"/>
      <c r="W344" s="88"/>
      <c r="X344" s="88"/>
      <c r="Y344" s="88"/>
      <c r="Z344" s="88"/>
      <c r="AA344" s="88"/>
      <c r="AB344" s="88"/>
      <c r="AC344" s="88"/>
      <c r="AD344" s="88"/>
      <c r="AE344" s="88"/>
    </row>
    <row r="345" spans="1:31" s="89" customFormat="1" ht="214.35" hidden="1" customHeight="1">
      <c r="A345" s="82">
        <f t="shared" si="20"/>
        <v>344</v>
      </c>
      <c r="B345" s="220" t="s">
        <v>3320</v>
      </c>
      <c r="C345" s="83" t="s">
        <v>162</v>
      </c>
      <c r="D345" s="84" t="s">
        <v>3981</v>
      </c>
      <c r="E345" s="82" t="s">
        <v>1605</v>
      </c>
      <c r="F345" s="82" t="s">
        <v>2861</v>
      </c>
      <c r="G345" s="104" t="s">
        <v>3362</v>
      </c>
      <c r="H345" s="97" t="s">
        <v>2884</v>
      </c>
      <c r="I345" s="82" t="s">
        <v>4295</v>
      </c>
      <c r="J345" s="226" t="s">
        <v>412</v>
      </c>
      <c r="K345" s="226" t="s">
        <v>10</v>
      </c>
      <c r="L345" s="165" t="s">
        <v>3344</v>
      </c>
      <c r="M345" s="166" t="s">
        <v>3345</v>
      </c>
      <c r="N345" s="120">
        <v>46791</v>
      </c>
      <c r="O345" s="357">
        <f t="shared" ca="1" si="21"/>
        <v>1197</v>
      </c>
      <c r="P345" s="121" t="str">
        <f t="shared" ca="1" si="22"/>
        <v>Berlaku</v>
      </c>
      <c r="Q345" s="88"/>
      <c r="R345" s="88"/>
      <c r="S345" s="88"/>
      <c r="T345" s="88"/>
      <c r="U345" s="88"/>
      <c r="V345" s="88"/>
      <c r="W345" s="88"/>
      <c r="X345" s="88"/>
      <c r="Y345" s="88"/>
      <c r="Z345" s="88"/>
      <c r="AA345" s="88"/>
      <c r="AB345" s="88"/>
      <c r="AC345" s="88"/>
      <c r="AD345" s="88"/>
      <c r="AE345" s="88"/>
    </row>
    <row r="346" spans="1:31" s="89" customFormat="1" ht="179.4" hidden="1" customHeight="1">
      <c r="A346" s="82">
        <f t="shared" si="20"/>
        <v>345</v>
      </c>
      <c r="B346" s="220" t="s">
        <v>3321</v>
      </c>
      <c r="C346" s="83" t="s">
        <v>3354</v>
      </c>
      <c r="D346" s="84" t="s">
        <v>4264</v>
      </c>
      <c r="E346" s="82" t="s">
        <v>2696</v>
      </c>
      <c r="F346" s="82" t="s">
        <v>2861</v>
      </c>
      <c r="G346" s="104" t="s">
        <v>3331</v>
      </c>
      <c r="H346" s="97" t="s">
        <v>2884</v>
      </c>
      <c r="I346" s="82" t="s">
        <v>4295</v>
      </c>
      <c r="J346" s="226" t="s">
        <v>413</v>
      </c>
      <c r="K346" s="226" t="s">
        <v>10</v>
      </c>
      <c r="L346" s="165" t="s">
        <v>3346</v>
      </c>
      <c r="M346" s="166" t="s">
        <v>3347</v>
      </c>
      <c r="N346" s="120">
        <v>46791</v>
      </c>
      <c r="O346" s="357">
        <f t="shared" ca="1" si="21"/>
        <v>1197</v>
      </c>
      <c r="P346" s="121" t="str">
        <f t="shared" ca="1" si="22"/>
        <v>Berlaku</v>
      </c>
      <c r="Q346" s="88"/>
      <c r="R346" s="88"/>
      <c r="S346" s="88"/>
      <c r="T346" s="88"/>
      <c r="U346" s="88"/>
      <c r="V346" s="88"/>
      <c r="W346" s="88"/>
      <c r="X346" s="88"/>
      <c r="Y346" s="88"/>
      <c r="Z346" s="88"/>
      <c r="AA346" s="88"/>
      <c r="AB346" s="88"/>
      <c r="AC346" s="88"/>
      <c r="AD346" s="88"/>
      <c r="AE346" s="88"/>
    </row>
    <row r="347" spans="1:31" s="89" customFormat="1" ht="179.4" hidden="1" customHeight="1">
      <c r="A347" s="82">
        <f t="shared" si="20"/>
        <v>346</v>
      </c>
      <c r="B347" s="220" t="s">
        <v>3322</v>
      </c>
      <c r="C347" s="83" t="s">
        <v>3354</v>
      </c>
      <c r="D347" s="84" t="s">
        <v>4265</v>
      </c>
      <c r="E347" s="82" t="s">
        <v>2696</v>
      </c>
      <c r="F347" s="82" t="s">
        <v>2861</v>
      </c>
      <c r="G347" s="104" t="s">
        <v>3332</v>
      </c>
      <c r="H347" s="97" t="s">
        <v>2884</v>
      </c>
      <c r="I347" s="82" t="s">
        <v>4294</v>
      </c>
      <c r="J347" s="226" t="s">
        <v>413</v>
      </c>
      <c r="K347" s="226" t="s">
        <v>3</v>
      </c>
      <c r="L347" s="165" t="s">
        <v>3982</v>
      </c>
      <c r="M347" s="165" t="s">
        <v>3348</v>
      </c>
      <c r="N347" s="120">
        <v>46791</v>
      </c>
      <c r="O347" s="357">
        <f t="shared" ca="1" si="21"/>
        <v>1197</v>
      </c>
      <c r="P347" s="121" t="str">
        <f t="shared" ca="1" si="22"/>
        <v>Berlaku</v>
      </c>
      <c r="Q347" s="88"/>
      <c r="R347" s="88"/>
      <c r="S347" s="88"/>
      <c r="T347" s="88"/>
      <c r="U347" s="88"/>
      <c r="V347" s="88"/>
      <c r="W347" s="88"/>
      <c r="X347" s="88"/>
      <c r="Y347" s="88"/>
      <c r="Z347" s="88"/>
      <c r="AA347" s="88"/>
      <c r="AB347" s="88"/>
      <c r="AC347" s="88"/>
      <c r="AD347" s="88"/>
      <c r="AE347" s="88"/>
    </row>
    <row r="348" spans="1:31" s="89" customFormat="1" ht="194.4" hidden="1" customHeight="1">
      <c r="A348" s="82">
        <f t="shared" si="20"/>
        <v>347</v>
      </c>
      <c r="B348" s="220" t="s">
        <v>3323</v>
      </c>
      <c r="C348" s="83" t="s">
        <v>242</v>
      </c>
      <c r="D348" s="84" t="s">
        <v>3302</v>
      </c>
      <c r="E348" s="82" t="s">
        <v>1605</v>
      </c>
      <c r="F348" s="82" t="s">
        <v>2860</v>
      </c>
      <c r="G348" s="104" t="s">
        <v>3333</v>
      </c>
      <c r="H348" s="97" t="s">
        <v>2926</v>
      </c>
      <c r="I348" s="82" t="s">
        <v>4294</v>
      </c>
      <c r="J348" s="226" t="s">
        <v>412</v>
      </c>
      <c r="K348" s="226" t="s">
        <v>3</v>
      </c>
      <c r="L348" s="165" t="s">
        <v>3983</v>
      </c>
      <c r="M348" s="166" t="s">
        <v>3349</v>
      </c>
      <c r="N348" s="120">
        <v>46791</v>
      </c>
      <c r="O348" s="357">
        <f t="shared" ca="1" si="21"/>
        <v>1197</v>
      </c>
      <c r="P348" s="121" t="str">
        <f t="shared" ca="1" si="22"/>
        <v>Berlaku</v>
      </c>
      <c r="Q348" s="88"/>
      <c r="R348" s="88"/>
      <c r="S348" s="88"/>
      <c r="T348" s="88"/>
      <c r="U348" s="88"/>
      <c r="V348" s="88"/>
      <c r="W348" s="88"/>
      <c r="X348" s="88"/>
      <c r="Y348" s="88"/>
      <c r="Z348" s="88"/>
      <c r="AA348" s="88"/>
      <c r="AB348" s="88"/>
      <c r="AC348" s="88"/>
      <c r="AD348" s="88"/>
      <c r="AE348" s="88"/>
    </row>
    <row r="349" spans="1:31" s="89" customFormat="1" ht="206.1" hidden="1" customHeight="1">
      <c r="A349" s="82">
        <f t="shared" si="20"/>
        <v>348</v>
      </c>
      <c r="B349" s="220" t="s">
        <v>3324</v>
      </c>
      <c r="C349" s="83" t="s">
        <v>3355</v>
      </c>
      <c r="D349" s="84" t="s">
        <v>782</v>
      </c>
      <c r="E349" s="82" t="s">
        <v>1606</v>
      </c>
      <c r="F349" s="82" t="s">
        <v>2860</v>
      </c>
      <c r="G349" s="104" t="s">
        <v>3334</v>
      </c>
      <c r="H349" s="97" t="s">
        <v>2926</v>
      </c>
      <c r="I349" s="82" t="s">
        <v>4294</v>
      </c>
      <c r="J349" s="226" t="s">
        <v>413</v>
      </c>
      <c r="K349" s="226" t="s">
        <v>3</v>
      </c>
      <c r="L349" s="165" t="s">
        <v>3984</v>
      </c>
      <c r="M349" s="166" t="s">
        <v>3350</v>
      </c>
      <c r="N349" s="120">
        <v>46791</v>
      </c>
      <c r="O349" s="357">
        <f t="shared" ca="1" si="21"/>
        <v>1197</v>
      </c>
      <c r="P349" s="121" t="str">
        <f t="shared" ca="1" si="22"/>
        <v>Berlaku</v>
      </c>
      <c r="Q349" s="88"/>
      <c r="R349" s="88"/>
      <c r="S349" s="88"/>
      <c r="T349" s="88"/>
      <c r="U349" s="88"/>
      <c r="V349" s="88"/>
      <c r="W349" s="88"/>
      <c r="X349" s="88"/>
      <c r="Y349" s="88"/>
      <c r="Z349" s="88"/>
      <c r="AA349" s="88"/>
      <c r="AB349" s="88"/>
      <c r="AC349" s="88"/>
      <c r="AD349" s="88"/>
      <c r="AE349" s="88"/>
    </row>
    <row r="350" spans="1:31" s="89" customFormat="1" ht="179.4" customHeight="1">
      <c r="A350" s="82">
        <f t="shared" si="20"/>
        <v>349</v>
      </c>
      <c r="B350" s="220" t="s">
        <v>3325</v>
      </c>
      <c r="C350" s="83" t="s">
        <v>3356</v>
      </c>
      <c r="D350" s="84" t="s">
        <v>3985</v>
      </c>
      <c r="E350" s="82" t="s">
        <v>1604</v>
      </c>
      <c r="F350" s="82" t="s">
        <v>2861</v>
      </c>
      <c r="G350" s="104" t="s">
        <v>3335</v>
      </c>
      <c r="H350" s="97" t="s">
        <v>2884</v>
      </c>
      <c r="I350" s="82" t="s">
        <v>4296</v>
      </c>
      <c r="J350" s="226" t="s">
        <v>412</v>
      </c>
      <c r="K350" s="226" t="s">
        <v>2626</v>
      </c>
      <c r="L350" s="165" t="s">
        <v>3986</v>
      </c>
      <c r="M350" s="166" t="s">
        <v>3987</v>
      </c>
      <c r="N350" s="120">
        <v>46791</v>
      </c>
      <c r="O350" s="357">
        <f t="shared" ca="1" si="21"/>
        <v>1197</v>
      </c>
      <c r="P350" s="121" t="str">
        <f t="shared" ca="1" si="22"/>
        <v>Berlaku</v>
      </c>
      <c r="Q350" s="88"/>
      <c r="R350" s="88"/>
      <c r="S350" s="88"/>
      <c r="T350" s="88"/>
      <c r="U350" s="88"/>
      <c r="V350" s="88"/>
      <c r="W350" s="88"/>
      <c r="X350" s="88"/>
      <c r="Y350" s="88"/>
      <c r="Z350" s="88"/>
      <c r="AA350" s="88"/>
      <c r="AB350" s="88"/>
      <c r="AC350" s="88"/>
      <c r="AD350" s="88"/>
      <c r="AE350" s="88"/>
    </row>
    <row r="351" spans="1:31" s="89" customFormat="1" ht="179.4" hidden="1" customHeight="1">
      <c r="A351" s="82">
        <f t="shared" si="20"/>
        <v>350</v>
      </c>
      <c r="B351" s="98" t="s">
        <v>484</v>
      </c>
      <c r="C351" s="84" t="s">
        <v>189</v>
      </c>
      <c r="D351" s="95" t="s">
        <v>759</v>
      </c>
      <c r="E351" s="104" t="s">
        <v>2696</v>
      </c>
      <c r="F351" s="104" t="s">
        <v>2876</v>
      </c>
      <c r="G351" s="104" t="s">
        <v>3364</v>
      </c>
      <c r="H351" s="104" t="s">
        <v>2926</v>
      </c>
      <c r="I351" s="82" t="s">
        <v>4294</v>
      </c>
      <c r="J351" s="82" t="s">
        <v>413</v>
      </c>
      <c r="K351" s="82" t="s">
        <v>0</v>
      </c>
      <c r="L351" s="95" t="s">
        <v>3365</v>
      </c>
      <c r="M351" s="98" t="s">
        <v>3366</v>
      </c>
      <c r="N351" s="120">
        <v>46815</v>
      </c>
      <c r="O351" s="357">
        <f t="shared" ca="1" si="21"/>
        <v>1221</v>
      </c>
      <c r="P351" s="121" t="str">
        <f t="shared" ref="P351:P356" ca="1" si="23">IF(O351&gt;0,"Berlaku","Kadaluarsa")</f>
        <v>Berlaku</v>
      </c>
      <c r="Q351" s="88"/>
      <c r="R351" s="88"/>
      <c r="S351" s="88"/>
      <c r="T351" s="88"/>
      <c r="U351" s="88"/>
      <c r="V351" s="88"/>
      <c r="W351" s="88"/>
      <c r="X351" s="88"/>
      <c r="Y351" s="88"/>
      <c r="Z351" s="88"/>
      <c r="AA351" s="88"/>
      <c r="AB351" s="88"/>
      <c r="AC351" s="88"/>
      <c r="AD351" s="88"/>
      <c r="AE351" s="88"/>
    </row>
    <row r="352" spans="1:31" s="89" customFormat="1" ht="179.4" hidden="1" customHeight="1">
      <c r="A352" s="82">
        <f t="shared" si="20"/>
        <v>351</v>
      </c>
      <c r="B352" s="220" t="s">
        <v>3367</v>
      </c>
      <c r="C352" s="84" t="s">
        <v>189</v>
      </c>
      <c r="D352" s="95" t="s">
        <v>759</v>
      </c>
      <c r="E352" s="104" t="s">
        <v>2696</v>
      </c>
      <c r="F352" s="104" t="s">
        <v>2876</v>
      </c>
      <c r="G352" s="228" t="s">
        <v>3373</v>
      </c>
      <c r="H352" s="97" t="s">
        <v>2926</v>
      </c>
      <c r="I352" s="82" t="s">
        <v>4294</v>
      </c>
      <c r="J352" s="226" t="s">
        <v>413</v>
      </c>
      <c r="K352" s="226" t="s">
        <v>0</v>
      </c>
      <c r="L352" s="165" t="s">
        <v>3378</v>
      </c>
      <c r="M352" s="166" t="s">
        <v>2610</v>
      </c>
      <c r="N352" s="120">
        <v>46815</v>
      </c>
      <c r="O352" s="357">
        <f t="shared" ca="1" si="21"/>
        <v>1221</v>
      </c>
      <c r="P352" s="121" t="str">
        <f t="shared" ca="1" si="23"/>
        <v>Berlaku</v>
      </c>
      <c r="Q352" s="88"/>
      <c r="R352" s="88"/>
      <c r="S352" s="88"/>
      <c r="T352" s="88"/>
      <c r="U352" s="88"/>
      <c r="V352" s="88"/>
      <c r="W352" s="88"/>
      <c r="X352" s="88"/>
      <c r="Y352" s="88"/>
      <c r="Z352" s="88"/>
      <c r="AA352" s="88"/>
      <c r="AB352" s="88"/>
      <c r="AC352" s="88"/>
      <c r="AD352" s="88"/>
      <c r="AE352" s="88"/>
    </row>
    <row r="353" spans="1:31" s="89" customFormat="1" ht="179.4" hidden="1" customHeight="1">
      <c r="A353" s="82">
        <f t="shared" si="20"/>
        <v>352</v>
      </c>
      <c r="B353" s="220" t="s">
        <v>3368</v>
      </c>
      <c r="C353" s="84" t="s">
        <v>4268</v>
      </c>
      <c r="D353" s="95" t="s">
        <v>4275</v>
      </c>
      <c r="E353" s="104" t="s">
        <v>2696</v>
      </c>
      <c r="F353" s="104" t="s">
        <v>2876</v>
      </c>
      <c r="G353" s="228" t="s">
        <v>3374</v>
      </c>
      <c r="H353" s="97" t="s">
        <v>2926</v>
      </c>
      <c r="I353" s="82" t="s">
        <v>4294</v>
      </c>
      <c r="J353" s="226" t="s">
        <v>413</v>
      </c>
      <c r="K353" s="226" t="s">
        <v>0</v>
      </c>
      <c r="L353" s="165" t="s">
        <v>3379</v>
      </c>
      <c r="M353" s="166" t="s">
        <v>2678</v>
      </c>
      <c r="N353" s="120">
        <v>46815</v>
      </c>
      <c r="O353" s="357">
        <f t="shared" ca="1" si="21"/>
        <v>1221</v>
      </c>
      <c r="P353" s="121" t="str">
        <f t="shared" ca="1" si="23"/>
        <v>Berlaku</v>
      </c>
      <c r="Q353" s="88"/>
      <c r="R353" s="88"/>
      <c r="S353" s="88"/>
      <c r="T353" s="88"/>
      <c r="U353" s="88"/>
      <c r="V353" s="88"/>
      <c r="W353" s="88"/>
      <c r="X353" s="88"/>
      <c r="Y353" s="88"/>
      <c r="Z353" s="88"/>
      <c r="AA353" s="88"/>
      <c r="AB353" s="88"/>
      <c r="AC353" s="88"/>
      <c r="AD353" s="88"/>
      <c r="AE353" s="88"/>
    </row>
    <row r="354" spans="1:31" s="89" customFormat="1" ht="93.6" hidden="1" customHeight="1">
      <c r="A354" s="82">
        <f t="shared" si="20"/>
        <v>353</v>
      </c>
      <c r="B354" s="229" t="s">
        <v>3369</v>
      </c>
      <c r="C354" s="83" t="s">
        <v>233</v>
      </c>
      <c r="D354" s="84" t="s">
        <v>3383</v>
      </c>
      <c r="E354" s="82" t="s">
        <v>1604</v>
      </c>
      <c r="F354" s="82" t="s">
        <v>2861</v>
      </c>
      <c r="G354" s="228" t="s">
        <v>3375</v>
      </c>
      <c r="H354" s="97" t="s">
        <v>2884</v>
      </c>
      <c r="I354" s="82" t="s">
        <v>4294</v>
      </c>
      <c r="J354" s="226" t="s">
        <v>413</v>
      </c>
      <c r="K354" s="226" t="s">
        <v>0</v>
      </c>
      <c r="L354" s="165" t="s">
        <v>3380</v>
      </c>
      <c r="M354" s="165" t="s">
        <v>3127</v>
      </c>
      <c r="N354" s="120">
        <v>46815</v>
      </c>
      <c r="O354" s="357">
        <f t="shared" ca="1" si="21"/>
        <v>1221</v>
      </c>
      <c r="P354" s="121" t="str">
        <f t="shared" ca="1" si="23"/>
        <v>Berlaku</v>
      </c>
      <c r="Q354" s="88"/>
      <c r="R354" s="88"/>
      <c r="S354" s="88"/>
      <c r="T354" s="88"/>
      <c r="U354" s="88"/>
      <c r="V354" s="88"/>
      <c r="W354" s="88"/>
      <c r="X354" s="88"/>
      <c r="Y354" s="88"/>
      <c r="Z354" s="88"/>
      <c r="AA354" s="88"/>
      <c r="AB354" s="88"/>
      <c r="AC354" s="88"/>
      <c r="AD354" s="88"/>
      <c r="AE354" s="88"/>
    </row>
    <row r="355" spans="1:31" s="89" customFormat="1" ht="83.4" hidden="1" customHeight="1">
      <c r="A355" s="82">
        <f t="shared" si="20"/>
        <v>354</v>
      </c>
      <c r="B355" s="220" t="s">
        <v>3370</v>
      </c>
      <c r="C355" s="83" t="s">
        <v>146</v>
      </c>
      <c r="D355" s="84" t="s">
        <v>2721</v>
      </c>
      <c r="E355" s="82" t="s">
        <v>1605</v>
      </c>
      <c r="F355" s="82" t="s">
        <v>2861</v>
      </c>
      <c r="G355" s="228" t="s">
        <v>3376</v>
      </c>
      <c r="H355" s="97" t="s">
        <v>2884</v>
      </c>
      <c r="I355" s="82" t="s">
        <v>4295</v>
      </c>
      <c r="J355" s="226" t="s">
        <v>412</v>
      </c>
      <c r="K355" s="226" t="s">
        <v>10</v>
      </c>
      <c r="L355" s="165" t="s">
        <v>3381</v>
      </c>
      <c r="M355" s="166" t="s">
        <v>3382</v>
      </c>
      <c r="N355" s="120">
        <v>46815</v>
      </c>
      <c r="O355" s="357">
        <f t="shared" ca="1" si="21"/>
        <v>1221</v>
      </c>
      <c r="P355" s="121" t="str">
        <f t="shared" ca="1" si="23"/>
        <v>Berlaku</v>
      </c>
      <c r="Q355" s="88"/>
      <c r="R355" s="88"/>
      <c r="S355" s="88"/>
      <c r="T355" s="88"/>
      <c r="U355" s="88"/>
      <c r="V355" s="88"/>
      <c r="W355" s="88"/>
      <c r="X355" s="88"/>
      <c r="Y355" s="88"/>
      <c r="Z355" s="88"/>
      <c r="AA355" s="88"/>
      <c r="AB355" s="88"/>
      <c r="AC355" s="88"/>
      <c r="AD355" s="88"/>
      <c r="AE355" s="88"/>
    </row>
    <row r="356" spans="1:31" s="89" customFormat="1" ht="168" hidden="1" customHeight="1">
      <c r="A356" s="82">
        <f t="shared" si="20"/>
        <v>355</v>
      </c>
      <c r="B356" s="220" t="s">
        <v>3371</v>
      </c>
      <c r="C356" s="83" t="s">
        <v>3372</v>
      </c>
      <c r="D356" s="84" t="s">
        <v>3384</v>
      </c>
      <c r="E356" s="82" t="s">
        <v>1605</v>
      </c>
      <c r="F356" s="82" t="s">
        <v>2861</v>
      </c>
      <c r="G356" s="228" t="s">
        <v>3377</v>
      </c>
      <c r="H356" s="97" t="s">
        <v>2884</v>
      </c>
      <c r="I356" s="82" t="s">
        <v>4294</v>
      </c>
      <c r="J356" s="226" t="s">
        <v>413</v>
      </c>
      <c r="K356" s="226" t="s">
        <v>0</v>
      </c>
      <c r="L356" s="165" t="s">
        <v>3988</v>
      </c>
      <c r="M356" s="166" t="s">
        <v>1781</v>
      </c>
      <c r="N356" s="120">
        <v>46815</v>
      </c>
      <c r="O356" s="357">
        <f t="shared" ca="1" si="21"/>
        <v>1221</v>
      </c>
      <c r="P356" s="121" t="str">
        <f t="shared" ca="1" si="23"/>
        <v>Berlaku</v>
      </c>
      <c r="Q356" s="88"/>
      <c r="R356" s="88"/>
      <c r="S356" s="88"/>
      <c r="T356" s="88"/>
      <c r="U356" s="88"/>
      <c r="V356" s="88"/>
      <c r="W356" s="88"/>
      <c r="X356" s="88"/>
      <c r="Y356" s="88"/>
      <c r="Z356" s="88"/>
      <c r="AA356" s="88"/>
      <c r="AB356" s="88"/>
      <c r="AC356" s="88"/>
      <c r="AD356" s="88"/>
      <c r="AE356" s="88"/>
    </row>
    <row r="357" spans="1:31" s="89" customFormat="1" ht="108" hidden="1" customHeight="1">
      <c r="A357" s="82">
        <f t="shared" si="20"/>
        <v>356</v>
      </c>
      <c r="B357" s="230" t="s">
        <v>3388</v>
      </c>
      <c r="C357" s="98" t="s">
        <v>1602</v>
      </c>
      <c r="D357" s="98" t="s">
        <v>3399</v>
      </c>
      <c r="E357" s="82" t="s">
        <v>1604</v>
      </c>
      <c r="F357" s="82" t="s">
        <v>2876</v>
      </c>
      <c r="G357" s="231" t="s">
        <v>3400</v>
      </c>
      <c r="H357" s="104" t="s">
        <v>2926</v>
      </c>
      <c r="I357" s="82" t="s">
        <v>4294</v>
      </c>
      <c r="J357" s="82" t="s">
        <v>413</v>
      </c>
      <c r="K357" s="82" t="s">
        <v>0</v>
      </c>
      <c r="L357" s="232" t="s">
        <v>3413</v>
      </c>
      <c r="M357" s="233" t="s">
        <v>3414</v>
      </c>
      <c r="N357" s="120">
        <v>46847</v>
      </c>
      <c r="O357" s="357">
        <f t="shared" ca="1" si="21"/>
        <v>1253</v>
      </c>
      <c r="P357" s="121" t="str">
        <f t="shared" ref="P357:P369" ca="1" si="24">IF(O357&gt;0,"Berlaku","Kadaluarsa")</f>
        <v>Berlaku</v>
      </c>
      <c r="Q357" s="88"/>
      <c r="R357" s="88"/>
      <c r="S357" s="88"/>
      <c r="T357" s="88"/>
      <c r="U357" s="88"/>
      <c r="V357" s="88"/>
      <c r="W357" s="88"/>
      <c r="X357" s="88"/>
      <c r="Y357" s="88"/>
      <c r="Z357" s="88"/>
      <c r="AA357" s="88"/>
      <c r="AB357" s="88"/>
      <c r="AC357" s="88"/>
      <c r="AD357" s="88"/>
      <c r="AE357" s="88"/>
    </row>
    <row r="358" spans="1:31" s="89" customFormat="1" ht="71.099999999999994" hidden="1" customHeight="1">
      <c r="A358" s="82">
        <f t="shared" si="20"/>
        <v>357</v>
      </c>
      <c r="B358" s="230" t="s">
        <v>56</v>
      </c>
      <c r="C358" s="83" t="s">
        <v>211</v>
      </c>
      <c r="D358" s="95" t="s">
        <v>3432</v>
      </c>
      <c r="E358" s="104" t="s">
        <v>1604</v>
      </c>
      <c r="F358" s="104" t="s">
        <v>2860</v>
      </c>
      <c r="G358" s="231" t="s">
        <v>3401</v>
      </c>
      <c r="H358" s="97" t="s">
        <v>2926</v>
      </c>
      <c r="I358" s="82" t="s">
        <v>4294</v>
      </c>
      <c r="J358" s="82" t="s">
        <v>412</v>
      </c>
      <c r="K358" s="92" t="s">
        <v>2625</v>
      </c>
      <c r="L358" s="83" t="s">
        <v>3415</v>
      </c>
      <c r="M358" s="232" t="s">
        <v>3416</v>
      </c>
      <c r="N358" s="120">
        <v>46847</v>
      </c>
      <c r="O358" s="357">
        <f t="shared" ca="1" si="21"/>
        <v>1253</v>
      </c>
      <c r="P358" s="121" t="str">
        <f t="shared" ca="1" si="24"/>
        <v>Berlaku</v>
      </c>
      <c r="Q358" s="88"/>
      <c r="R358" s="88"/>
      <c r="S358" s="88"/>
      <c r="T358" s="88"/>
      <c r="U358" s="88"/>
      <c r="V358" s="88"/>
      <c r="W358" s="88"/>
      <c r="X358" s="88"/>
      <c r="Y358" s="88"/>
      <c r="Z358" s="88"/>
      <c r="AA358" s="88"/>
      <c r="AB358" s="88"/>
      <c r="AC358" s="88"/>
      <c r="AD358" s="88"/>
      <c r="AE358" s="88"/>
    </row>
    <row r="359" spans="1:31" s="89" customFormat="1" ht="86.1" hidden="1" customHeight="1">
      <c r="A359" s="82">
        <f t="shared" si="20"/>
        <v>358</v>
      </c>
      <c r="B359" s="230" t="s">
        <v>3387</v>
      </c>
      <c r="C359" s="102" t="s">
        <v>4146</v>
      </c>
      <c r="D359" s="98" t="s">
        <v>3433</v>
      </c>
      <c r="E359" s="82" t="s">
        <v>1605</v>
      </c>
      <c r="F359" s="82" t="s">
        <v>2861</v>
      </c>
      <c r="G359" s="234" t="s">
        <v>3402</v>
      </c>
      <c r="H359" s="87" t="s">
        <v>2884</v>
      </c>
      <c r="I359" s="82" t="s">
        <v>4295</v>
      </c>
      <c r="J359" s="82" t="s">
        <v>413</v>
      </c>
      <c r="K359" s="82" t="s">
        <v>10</v>
      </c>
      <c r="L359" s="83" t="s">
        <v>3417</v>
      </c>
      <c r="M359" s="84" t="s">
        <v>3418</v>
      </c>
      <c r="N359" s="120">
        <v>46847</v>
      </c>
      <c r="O359" s="357">
        <f t="shared" ca="1" si="21"/>
        <v>1253</v>
      </c>
      <c r="P359" s="121" t="str">
        <f t="shared" ca="1" si="24"/>
        <v>Berlaku</v>
      </c>
      <c r="Q359" s="88"/>
      <c r="R359" s="88"/>
      <c r="S359" s="88"/>
      <c r="T359" s="88"/>
      <c r="U359" s="88"/>
      <c r="V359" s="88"/>
      <c r="W359" s="88"/>
      <c r="X359" s="88"/>
      <c r="Y359" s="88"/>
      <c r="Z359" s="88"/>
      <c r="AA359" s="88"/>
      <c r="AB359" s="88"/>
      <c r="AC359" s="88"/>
      <c r="AD359" s="88"/>
      <c r="AE359" s="88"/>
    </row>
    <row r="360" spans="1:31" s="89" customFormat="1" ht="180" hidden="1" customHeight="1">
      <c r="A360" s="82">
        <f t="shared" si="20"/>
        <v>359</v>
      </c>
      <c r="B360" s="230" t="s">
        <v>3389</v>
      </c>
      <c r="C360" s="102" t="s">
        <v>4268</v>
      </c>
      <c r="D360" s="98" t="s">
        <v>4290</v>
      </c>
      <c r="E360" s="82" t="s">
        <v>2696</v>
      </c>
      <c r="F360" s="82" t="s">
        <v>2860</v>
      </c>
      <c r="G360" s="231" t="s">
        <v>3403</v>
      </c>
      <c r="H360" s="87" t="s">
        <v>2926</v>
      </c>
      <c r="I360" s="82" t="s">
        <v>4294</v>
      </c>
      <c r="J360" s="82" t="s">
        <v>413</v>
      </c>
      <c r="K360" s="82" t="s">
        <v>0</v>
      </c>
      <c r="L360" s="83" t="s">
        <v>3419</v>
      </c>
      <c r="M360" s="84" t="s">
        <v>3989</v>
      </c>
      <c r="N360" s="120">
        <v>46847</v>
      </c>
      <c r="O360" s="357">
        <f t="shared" ca="1" si="21"/>
        <v>1253</v>
      </c>
      <c r="P360" s="121" t="str">
        <f t="shared" ca="1" si="24"/>
        <v>Berlaku</v>
      </c>
      <c r="Q360" s="88"/>
      <c r="R360" s="88"/>
      <c r="S360" s="88"/>
      <c r="T360" s="88"/>
      <c r="U360" s="88"/>
      <c r="V360" s="88"/>
      <c r="W360" s="88"/>
      <c r="X360" s="88"/>
      <c r="Y360" s="88"/>
      <c r="Z360" s="88"/>
      <c r="AA360" s="88"/>
      <c r="AB360" s="88"/>
      <c r="AC360" s="88"/>
      <c r="AD360" s="88"/>
      <c r="AE360" s="88"/>
    </row>
    <row r="361" spans="1:31" s="89" customFormat="1" ht="134.25" hidden="1" customHeight="1">
      <c r="A361" s="82">
        <f t="shared" si="20"/>
        <v>360</v>
      </c>
      <c r="B361" s="230" t="s">
        <v>3390</v>
      </c>
      <c r="C361" s="102" t="s">
        <v>1700</v>
      </c>
      <c r="D361" s="198" t="s">
        <v>3990</v>
      </c>
      <c r="E361" s="82" t="s">
        <v>1604</v>
      </c>
      <c r="F361" s="82" t="s">
        <v>2876</v>
      </c>
      <c r="G361" s="231" t="s">
        <v>3404</v>
      </c>
      <c r="H361" s="87" t="s">
        <v>2926</v>
      </c>
      <c r="I361" s="82" t="s">
        <v>4294</v>
      </c>
      <c r="J361" s="82" t="s">
        <v>413</v>
      </c>
      <c r="K361" s="82" t="s">
        <v>0</v>
      </c>
      <c r="L361" s="83" t="s">
        <v>3420</v>
      </c>
      <c r="M361" s="84" t="s">
        <v>3421</v>
      </c>
      <c r="N361" s="120">
        <v>46847</v>
      </c>
      <c r="O361" s="357">
        <f t="shared" ca="1" si="21"/>
        <v>1253</v>
      </c>
      <c r="P361" s="121" t="str">
        <f t="shared" ca="1" si="24"/>
        <v>Berlaku</v>
      </c>
      <c r="Q361" s="88"/>
      <c r="R361" s="88"/>
      <c r="S361" s="88"/>
      <c r="T361" s="88"/>
      <c r="U361" s="88"/>
      <c r="V361" s="88"/>
      <c r="W361" s="88"/>
      <c r="X361" s="88"/>
      <c r="Y361" s="88"/>
      <c r="Z361" s="88"/>
      <c r="AA361" s="88"/>
      <c r="AB361" s="88"/>
      <c r="AC361" s="88"/>
      <c r="AD361" s="88"/>
      <c r="AE361" s="88"/>
    </row>
    <row r="362" spans="1:31" s="89" customFormat="1" ht="125.1" hidden="1" customHeight="1">
      <c r="A362" s="82">
        <f t="shared" si="20"/>
        <v>361</v>
      </c>
      <c r="B362" s="230" t="s">
        <v>3391</v>
      </c>
      <c r="C362" s="102" t="s">
        <v>1700</v>
      </c>
      <c r="D362" s="98" t="s">
        <v>3990</v>
      </c>
      <c r="E362" s="82" t="s">
        <v>1604</v>
      </c>
      <c r="F362" s="82" t="s">
        <v>2876</v>
      </c>
      <c r="G362" s="231" t="s">
        <v>3405</v>
      </c>
      <c r="H362" s="87" t="s">
        <v>2926</v>
      </c>
      <c r="I362" s="82" t="s">
        <v>4294</v>
      </c>
      <c r="J362" s="82" t="s">
        <v>413</v>
      </c>
      <c r="K362" s="82" t="s">
        <v>0</v>
      </c>
      <c r="L362" s="83" t="s">
        <v>3422</v>
      </c>
      <c r="M362" s="84" t="s">
        <v>3423</v>
      </c>
      <c r="N362" s="120">
        <v>46847</v>
      </c>
      <c r="O362" s="357">
        <f t="shared" ca="1" si="21"/>
        <v>1253</v>
      </c>
      <c r="P362" s="121" t="str">
        <f t="shared" ca="1" si="24"/>
        <v>Berlaku</v>
      </c>
      <c r="Q362" s="88"/>
      <c r="R362" s="88"/>
      <c r="S362" s="88"/>
      <c r="T362" s="88"/>
      <c r="U362" s="88"/>
      <c r="V362" s="88"/>
      <c r="W362" s="88"/>
      <c r="X362" s="88"/>
      <c r="Y362" s="88"/>
      <c r="Z362" s="88"/>
      <c r="AA362" s="88"/>
      <c r="AB362" s="88"/>
      <c r="AC362" s="88"/>
      <c r="AD362" s="88"/>
      <c r="AE362" s="88"/>
    </row>
    <row r="363" spans="1:31" s="89" customFormat="1" ht="174" hidden="1" customHeight="1">
      <c r="A363" s="82">
        <f t="shared" si="20"/>
        <v>362</v>
      </c>
      <c r="B363" s="230" t="s">
        <v>3392</v>
      </c>
      <c r="C363" s="102" t="s">
        <v>178</v>
      </c>
      <c r="D363" s="98" t="s">
        <v>3991</v>
      </c>
      <c r="E363" s="82" t="s">
        <v>2696</v>
      </c>
      <c r="F363" s="82" t="s">
        <v>2861</v>
      </c>
      <c r="G363" s="231" t="s">
        <v>3406</v>
      </c>
      <c r="H363" s="87" t="s">
        <v>2884</v>
      </c>
      <c r="I363" s="82" t="s">
        <v>4294</v>
      </c>
      <c r="J363" s="82" t="s">
        <v>413</v>
      </c>
      <c r="K363" s="82" t="s">
        <v>0</v>
      </c>
      <c r="L363" s="83" t="s">
        <v>3424</v>
      </c>
      <c r="M363" s="84" t="s">
        <v>3992</v>
      </c>
      <c r="N363" s="120">
        <v>46847</v>
      </c>
      <c r="O363" s="357">
        <f t="shared" ca="1" si="21"/>
        <v>1253</v>
      </c>
      <c r="P363" s="121" t="str">
        <f t="shared" ca="1" si="24"/>
        <v>Berlaku</v>
      </c>
      <c r="Q363" s="88"/>
      <c r="R363" s="88"/>
      <c r="S363" s="88"/>
      <c r="T363" s="88"/>
      <c r="U363" s="88"/>
      <c r="V363" s="88"/>
      <c r="W363" s="88"/>
      <c r="X363" s="88"/>
      <c r="Y363" s="88"/>
      <c r="Z363" s="88"/>
      <c r="AA363" s="88"/>
      <c r="AB363" s="88"/>
      <c r="AC363" s="88"/>
      <c r="AD363" s="88"/>
      <c r="AE363" s="88"/>
    </row>
    <row r="364" spans="1:31" s="89" customFormat="1" ht="183" hidden="1" customHeight="1">
      <c r="A364" s="82">
        <f t="shared" si="20"/>
        <v>363</v>
      </c>
      <c r="B364" s="230" t="s">
        <v>3393</v>
      </c>
      <c r="C364" s="102" t="s">
        <v>2054</v>
      </c>
      <c r="D364" s="98" t="s">
        <v>2702</v>
      </c>
      <c r="E364" s="82" t="s">
        <v>2696</v>
      </c>
      <c r="F364" s="82" t="s">
        <v>2860</v>
      </c>
      <c r="G364" s="231" t="s">
        <v>3407</v>
      </c>
      <c r="H364" s="87" t="s">
        <v>2926</v>
      </c>
      <c r="I364" s="82" t="s">
        <v>4294</v>
      </c>
      <c r="J364" s="82" t="s">
        <v>413</v>
      </c>
      <c r="K364" s="82" t="s">
        <v>0</v>
      </c>
      <c r="L364" s="83" t="s">
        <v>3425</v>
      </c>
      <c r="M364" s="107" t="s">
        <v>596</v>
      </c>
      <c r="N364" s="120">
        <v>46847</v>
      </c>
      <c r="O364" s="357">
        <f t="shared" ca="1" si="21"/>
        <v>1253</v>
      </c>
      <c r="P364" s="121" t="str">
        <f t="shared" ca="1" si="24"/>
        <v>Berlaku</v>
      </c>
      <c r="Q364" s="88"/>
      <c r="R364" s="88"/>
      <c r="S364" s="88"/>
      <c r="T364" s="88"/>
      <c r="U364" s="88"/>
      <c r="V364" s="88"/>
      <c r="W364" s="88"/>
      <c r="X364" s="88"/>
      <c r="Y364" s="88"/>
      <c r="Z364" s="88"/>
      <c r="AA364" s="88"/>
      <c r="AB364" s="88"/>
      <c r="AC364" s="88"/>
      <c r="AD364" s="88"/>
      <c r="AE364" s="88"/>
    </row>
    <row r="365" spans="1:31" s="89" customFormat="1" ht="174.6" hidden="1" customHeight="1">
      <c r="A365" s="82">
        <f t="shared" si="20"/>
        <v>364</v>
      </c>
      <c r="B365" s="230" t="s">
        <v>3394</v>
      </c>
      <c r="C365" s="102" t="s">
        <v>2054</v>
      </c>
      <c r="D365" s="98" t="s">
        <v>2702</v>
      </c>
      <c r="E365" s="82" t="s">
        <v>2696</v>
      </c>
      <c r="F365" s="82" t="s">
        <v>2860</v>
      </c>
      <c r="G365" s="231" t="s">
        <v>3408</v>
      </c>
      <c r="H365" s="87" t="s">
        <v>2926</v>
      </c>
      <c r="I365" s="82" t="s">
        <v>4294</v>
      </c>
      <c r="J365" s="82" t="s">
        <v>413</v>
      </c>
      <c r="K365" s="82" t="s">
        <v>0</v>
      </c>
      <c r="L365" s="83" t="s">
        <v>3426</v>
      </c>
      <c r="M365" s="107" t="s">
        <v>3427</v>
      </c>
      <c r="N365" s="120">
        <v>46847</v>
      </c>
      <c r="O365" s="357">
        <f t="shared" ca="1" si="21"/>
        <v>1253</v>
      </c>
      <c r="P365" s="121" t="str">
        <f t="shared" ca="1" si="24"/>
        <v>Berlaku</v>
      </c>
      <c r="Q365" s="88"/>
      <c r="R365" s="88"/>
      <c r="S365" s="88"/>
      <c r="T365" s="88"/>
      <c r="U365" s="88"/>
      <c r="V365" s="88"/>
      <c r="W365" s="88"/>
      <c r="X365" s="88"/>
      <c r="Y365" s="88"/>
      <c r="Z365" s="88"/>
      <c r="AA365" s="88"/>
      <c r="AB365" s="88"/>
      <c r="AC365" s="88"/>
      <c r="AD365" s="88"/>
      <c r="AE365" s="88"/>
    </row>
    <row r="366" spans="1:31" s="89" customFormat="1" ht="158.1" hidden="1" customHeight="1">
      <c r="A366" s="82">
        <f t="shared" si="20"/>
        <v>365</v>
      </c>
      <c r="B366" s="230" t="s">
        <v>3395</v>
      </c>
      <c r="C366" s="102" t="s">
        <v>2663</v>
      </c>
      <c r="D366" s="98" t="s">
        <v>3993</v>
      </c>
      <c r="E366" s="82" t="s">
        <v>1604</v>
      </c>
      <c r="F366" s="82" t="s">
        <v>2861</v>
      </c>
      <c r="G366" s="231" t="s">
        <v>3409</v>
      </c>
      <c r="H366" s="87" t="s">
        <v>2884</v>
      </c>
      <c r="I366" s="82" t="s">
        <v>4294</v>
      </c>
      <c r="J366" s="82" t="s">
        <v>413</v>
      </c>
      <c r="K366" s="82" t="s">
        <v>0</v>
      </c>
      <c r="L366" s="83" t="s">
        <v>3428</v>
      </c>
      <c r="M366" s="84" t="s">
        <v>3994</v>
      </c>
      <c r="N366" s="120">
        <v>46847</v>
      </c>
      <c r="O366" s="357">
        <f t="shared" ca="1" si="21"/>
        <v>1253</v>
      </c>
      <c r="P366" s="121" t="str">
        <f t="shared" ca="1" si="24"/>
        <v>Berlaku</v>
      </c>
      <c r="Q366" s="88"/>
      <c r="R366" s="88"/>
      <c r="S366" s="88"/>
      <c r="T366" s="88"/>
      <c r="U366" s="88"/>
      <c r="V366" s="88"/>
      <c r="W366" s="88"/>
      <c r="X366" s="88"/>
      <c r="Y366" s="88"/>
      <c r="Z366" s="88"/>
      <c r="AA366" s="88"/>
      <c r="AB366" s="88"/>
      <c r="AC366" s="88"/>
      <c r="AD366" s="88"/>
      <c r="AE366" s="88"/>
    </row>
    <row r="367" spans="1:31" s="89" customFormat="1" ht="134.4" hidden="1" customHeight="1">
      <c r="A367" s="82">
        <f t="shared" si="20"/>
        <v>366</v>
      </c>
      <c r="B367" s="230" t="s">
        <v>3396</v>
      </c>
      <c r="C367" s="98" t="s">
        <v>514</v>
      </c>
      <c r="D367" s="98" t="s">
        <v>3995</v>
      </c>
      <c r="E367" s="82" t="s">
        <v>1604</v>
      </c>
      <c r="F367" s="82" t="s">
        <v>2860</v>
      </c>
      <c r="G367" s="231" t="s">
        <v>3410</v>
      </c>
      <c r="H367" s="87" t="s">
        <v>2926</v>
      </c>
      <c r="I367" s="82" t="s">
        <v>4294</v>
      </c>
      <c r="J367" s="82" t="s">
        <v>413</v>
      </c>
      <c r="K367" s="82" t="s">
        <v>0</v>
      </c>
      <c r="L367" s="83" t="s">
        <v>3429</v>
      </c>
      <c r="M367" s="84" t="s">
        <v>3996</v>
      </c>
      <c r="N367" s="120">
        <v>46847</v>
      </c>
      <c r="O367" s="357">
        <f t="shared" ca="1" si="21"/>
        <v>1253</v>
      </c>
      <c r="P367" s="121" t="str">
        <f t="shared" ca="1" si="24"/>
        <v>Berlaku</v>
      </c>
      <c r="Q367" s="88"/>
      <c r="R367" s="88"/>
      <c r="S367" s="88"/>
      <c r="T367" s="88"/>
      <c r="U367" s="88"/>
      <c r="V367" s="88"/>
      <c r="W367" s="88"/>
      <c r="X367" s="88"/>
      <c r="Y367" s="88"/>
      <c r="Z367" s="88"/>
      <c r="AA367" s="88"/>
      <c r="AB367" s="88"/>
      <c r="AC367" s="88"/>
      <c r="AD367" s="88"/>
      <c r="AE367" s="88"/>
    </row>
    <row r="368" spans="1:31" s="89" customFormat="1" ht="134.4" hidden="1" customHeight="1">
      <c r="A368" s="82">
        <f t="shared" si="20"/>
        <v>367</v>
      </c>
      <c r="B368" s="230" t="s">
        <v>3997</v>
      </c>
      <c r="C368" s="98" t="s">
        <v>3726</v>
      </c>
      <c r="D368" s="198" t="s">
        <v>3998</v>
      </c>
      <c r="E368" s="82" t="s">
        <v>1605</v>
      </c>
      <c r="F368" s="82" t="s">
        <v>2861</v>
      </c>
      <c r="G368" s="231" t="s">
        <v>3411</v>
      </c>
      <c r="H368" s="87" t="s">
        <v>2884</v>
      </c>
      <c r="I368" s="82" t="s">
        <v>4294</v>
      </c>
      <c r="J368" s="82" t="s">
        <v>413</v>
      </c>
      <c r="K368" s="82" t="s">
        <v>0</v>
      </c>
      <c r="L368" s="83" t="s">
        <v>3999</v>
      </c>
      <c r="M368" s="84" t="s">
        <v>3430</v>
      </c>
      <c r="N368" s="120">
        <v>46847</v>
      </c>
      <c r="O368" s="357">
        <f t="shared" ca="1" si="21"/>
        <v>1253</v>
      </c>
      <c r="P368" s="121" t="str">
        <f t="shared" ca="1" si="24"/>
        <v>Berlaku</v>
      </c>
      <c r="Q368" s="88"/>
      <c r="R368" s="88"/>
      <c r="S368" s="88"/>
      <c r="T368" s="88"/>
      <c r="U368" s="88"/>
      <c r="V368" s="88"/>
      <c r="W368" s="88"/>
      <c r="X368" s="88"/>
      <c r="Y368" s="88"/>
      <c r="Z368" s="88"/>
      <c r="AA368" s="88"/>
      <c r="AB368" s="88"/>
      <c r="AC368" s="88"/>
      <c r="AD368" s="88"/>
      <c r="AE368" s="88"/>
    </row>
    <row r="369" spans="1:31" s="89" customFormat="1" ht="175.35" customHeight="1">
      <c r="A369" s="82">
        <f t="shared" si="20"/>
        <v>368</v>
      </c>
      <c r="B369" s="230" t="s">
        <v>3397</v>
      </c>
      <c r="C369" s="83" t="s">
        <v>3398</v>
      </c>
      <c r="D369" s="207" t="s">
        <v>4000</v>
      </c>
      <c r="E369" s="82" t="s">
        <v>1604</v>
      </c>
      <c r="F369" s="82" t="s">
        <v>2861</v>
      </c>
      <c r="G369" s="231" t="s">
        <v>3412</v>
      </c>
      <c r="H369" s="97" t="s">
        <v>2884</v>
      </c>
      <c r="I369" s="82" t="s">
        <v>4296</v>
      </c>
      <c r="J369" s="82" t="s">
        <v>412</v>
      </c>
      <c r="K369" s="82" t="s">
        <v>2626</v>
      </c>
      <c r="L369" s="83" t="s">
        <v>4001</v>
      </c>
      <c r="M369" s="84" t="s">
        <v>3431</v>
      </c>
      <c r="N369" s="120">
        <v>46847</v>
      </c>
      <c r="O369" s="357">
        <f t="shared" ca="1" si="21"/>
        <v>1253</v>
      </c>
      <c r="P369" s="121" t="str">
        <f t="shared" ca="1" si="24"/>
        <v>Berlaku</v>
      </c>
      <c r="Q369" s="88"/>
      <c r="R369" s="88"/>
      <c r="S369" s="88"/>
      <c r="T369" s="88"/>
      <c r="U369" s="88"/>
      <c r="V369" s="88"/>
      <c r="W369" s="88"/>
      <c r="X369" s="88"/>
      <c r="Y369" s="88"/>
      <c r="Z369" s="88"/>
      <c r="AA369" s="88"/>
      <c r="AB369" s="88"/>
      <c r="AC369" s="88"/>
      <c r="AD369" s="88"/>
      <c r="AE369" s="88"/>
    </row>
    <row r="370" spans="1:31" s="89" customFormat="1" ht="191.4" hidden="1" customHeight="1">
      <c r="A370" s="82">
        <f t="shared" si="20"/>
        <v>369</v>
      </c>
      <c r="B370" s="165" t="s">
        <v>3442</v>
      </c>
      <c r="C370" s="83" t="s">
        <v>3208</v>
      </c>
      <c r="D370" s="84" t="s">
        <v>3466</v>
      </c>
      <c r="E370" s="82" t="s">
        <v>1604</v>
      </c>
      <c r="F370" s="82" t="s">
        <v>2861</v>
      </c>
      <c r="G370" s="104" t="s">
        <v>3449</v>
      </c>
      <c r="H370" s="97" t="s">
        <v>2884</v>
      </c>
      <c r="I370" s="82" t="s">
        <v>4294</v>
      </c>
      <c r="J370" s="235" t="s">
        <v>413</v>
      </c>
      <c r="K370" s="226" t="s">
        <v>0</v>
      </c>
      <c r="L370" s="165" t="s">
        <v>3455</v>
      </c>
      <c r="M370" s="166" t="s">
        <v>3456</v>
      </c>
      <c r="N370" s="120">
        <v>46883</v>
      </c>
      <c r="O370" s="357">
        <f t="shared" ca="1" si="21"/>
        <v>1289</v>
      </c>
      <c r="P370" s="121" t="str">
        <f ca="1">IF(O370&gt;0,"Berlaku","Kadaluarsa")</f>
        <v>Berlaku</v>
      </c>
      <c r="Q370" s="88"/>
      <c r="R370" s="88"/>
      <c r="S370" s="88"/>
      <c r="T370" s="88"/>
      <c r="U370" s="88"/>
      <c r="V370" s="88"/>
      <c r="W370" s="88"/>
      <c r="X370" s="88"/>
      <c r="Y370" s="88"/>
      <c r="Z370" s="88"/>
      <c r="AA370" s="88"/>
      <c r="AB370" s="88"/>
      <c r="AC370" s="88"/>
      <c r="AD370" s="88"/>
      <c r="AE370" s="88"/>
    </row>
    <row r="371" spans="1:31" s="89" customFormat="1" ht="173.4" hidden="1" customHeight="1">
      <c r="A371" s="82">
        <f t="shared" si="20"/>
        <v>370</v>
      </c>
      <c r="B371" s="165" t="s">
        <v>3443</v>
      </c>
      <c r="C371" s="83" t="s">
        <v>3467</v>
      </c>
      <c r="D371" s="84" t="s">
        <v>3468</v>
      </c>
      <c r="E371" s="82" t="s">
        <v>2696</v>
      </c>
      <c r="F371" s="82" t="s">
        <v>2860</v>
      </c>
      <c r="G371" s="104" t="s">
        <v>3450</v>
      </c>
      <c r="H371" s="97" t="s">
        <v>2926</v>
      </c>
      <c r="I371" s="82" t="s">
        <v>4294</v>
      </c>
      <c r="J371" s="235" t="s">
        <v>413</v>
      </c>
      <c r="K371" s="226" t="s">
        <v>0</v>
      </c>
      <c r="L371" s="165" t="s">
        <v>3457</v>
      </c>
      <c r="M371" s="166" t="s">
        <v>3458</v>
      </c>
      <c r="N371" s="120">
        <v>46883</v>
      </c>
      <c r="O371" s="357">
        <f t="shared" ca="1" si="21"/>
        <v>1289</v>
      </c>
      <c r="P371" s="121" t="str">
        <f t="shared" ref="P371:P376" ca="1" si="25">IF(O371&gt;0,"Berlaku","Kadaluarsa")</f>
        <v>Berlaku</v>
      </c>
      <c r="Q371" s="88"/>
      <c r="R371" s="88"/>
      <c r="S371" s="88"/>
      <c r="T371" s="88"/>
      <c r="U371" s="88"/>
      <c r="V371" s="88"/>
      <c r="W371" s="88"/>
      <c r="X371" s="88"/>
      <c r="Y371" s="88"/>
      <c r="Z371" s="88"/>
      <c r="AA371" s="88"/>
      <c r="AB371" s="88"/>
      <c r="AC371" s="88"/>
      <c r="AD371" s="88"/>
      <c r="AE371" s="88"/>
    </row>
    <row r="372" spans="1:31" s="89" customFormat="1" ht="159" hidden="1" customHeight="1">
      <c r="A372" s="82">
        <f t="shared" si="20"/>
        <v>371</v>
      </c>
      <c r="B372" s="165" t="s">
        <v>3444</v>
      </c>
      <c r="C372" s="83" t="s">
        <v>3469</v>
      </c>
      <c r="D372" s="84" t="s">
        <v>3470</v>
      </c>
      <c r="E372" s="82" t="s">
        <v>1605</v>
      </c>
      <c r="F372" s="82" t="s">
        <v>2861</v>
      </c>
      <c r="G372" s="104" t="s">
        <v>3451</v>
      </c>
      <c r="H372" s="97" t="s">
        <v>2884</v>
      </c>
      <c r="I372" s="82" t="s">
        <v>4294</v>
      </c>
      <c r="J372" s="235" t="s">
        <v>413</v>
      </c>
      <c r="K372" s="226" t="s">
        <v>0</v>
      </c>
      <c r="L372" s="165" t="s">
        <v>3459</v>
      </c>
      <c r="M372" s="166" t="s">
        <v>3460</v>
      </c>
      <c r="N372" s="120">
        <v>46883</v>
      </c>
      <c r="O372" s="357">
        <f t="shared" ca="1" si="21"/>
        <v>1289</v>
      </c>
      <c r="P372" s="121" t="str">
        <f t="shared" ca="1" si="25"/>
        <v>Berlaku</v>
      </c>
      <c r="Q372" s="88"/>
      <c r="R372" s="88"/>
      <c r="S372" s="88"/>
      <c r="T372" s="88"/>
      <c r="U372" s="88"/>
      <c r="V372" s="88"/>
      <c r="W372" s="88"/>
      <c r="X372" s="88"/>
      <c r="Y372" s="88"/>
      <c r="Z372" s="88"/>
      <c r="AA372" s="88"/>
      <c r="AB372" s="88"/>
      <c r="AC372" s="88"/>
      <c r="AD372" s="88"/>
      <c r="AE372" s="88"/>
    </row>
    <row r="373" spans="1:31" s="89" customFormat="1" ht="174" hidden="1" customHeight="1">
      <c r="A373" s="82">
        <f t="shared" si="20"/>
        <v>372</v>
      </c>
      <c r="B373" s="165" t="s">
        <v>3445</v>
      </c>
      <c r="C373" s="83" t="s">
        <v>3472</v>
      </c>
      <c r="D373" s="84" t="s">
        <v>3471</v>
      </c>
      <c r="E373" s="82" t="s">
        <v>1604</v>
      </c>
      <c r="F373" s="82" t="s">
        <v>2861</v>
      </c>
      <c r="G373" s="104" t="s">
        <v>3452</v>
      </c>
      <c r="H373" s="97" t="s">
        <v>2884</v>
      </c>
      <c r="I373" s="82" t="s">
        <v>4294</v>
      </c>
      <c r="J373" s="235" t="s">
        <v>413</v>
      </c>
      <c r="K373" s="226" t="s">
        <v>3</v>
      </c>
      <c r="L373" s="165" t="s">
        <v>4002</v>
      </c>
      <c r="M373" s="166" t="s">
        <v>3461</v>
      </c>
      <c r="N373" s="120">
        <v>46883</v>
      </c>
      <c r="O373" s="357">
        <f t="shared" ca="1" si="21"/>
        <v>1289</v>
      </c>
      <c r="P373" s="121" t="str">
        <f t="shared" ca="1" si="25"/>
        <v>Berlaku</v>
      </c>
      <c r="Q373" s="88"/>
      <c r="R373" s="88"/>
      <c r="S373" s="88"/>
      <c r="T373" s="88"/>
      <c r="U373" s="88"/>
      <c r="V373" s="88"/>
      <c r="W373" s="88"/>
      <c r="X373" s="88"/>
      <c r="Y373" s="88"/>
      <c r="Z373" s="88"/>
      <c r="AA373" s="88"/>
      <c r="AB373" s="88"/>
      <c r="AC373" s="88"/>
      <c r="AD373" s="88"/>
      <c r="AE373" s="88"/>
    </row>
    <row r="374" spans="1:31" s="89" customFormat="1" ht="135" hidden="1" customHeight="1">
      <c r="A374" s="82">
        <f t="shared" si="20"/>
        <v>373</v>
      </c>
      <c r="B374" s="165" t="s">
        <v>3446</v>
      </c>
      <c r="C374" s="83" t="s">
        <v>3473</v>
      </c>
      <c r="D374" s="84" t="s">
        <v>3474</v>
      </c>
      <c r="E374" s="82" t="s">
        <v>2696</v>
      </c>
      <c r="F374" s="82" t="s">
        <v>2861</v>
      </c>
      <c r="G374" s="104" t="s">
        <v>3453</v>
      </c>
      <c r="H374" s="97" t="s">
        <v>2884</v>
      </c>
      <c r="I374" s="82" t="s">
        <v>4294</v>
      </c>
      <c r="J374" s="235" t="s">
        <v>413</v>
      </c>
      <c r="K374" s="226" t="s">
        <v>0</v>
      </c>
      <c r="L374" s="165" t="s">
        <v>3462</v>
      </c>
      <c r="M374" s="166" t="s">
        <v>3463</v>
      </c>
      <c r="N374" s="120">
        <v>46883</v>
      </c>
      <c r="O374" s="357">
        <f t="shared" ca="1" si="21"/>
        <v>1289</v>
      </c>
      <c r="P374" s="121" t="str">
        <f t="shared" ca="1" si="25"/>
        <v>Berlaku</v>
      </c>
      <c r="Q374" s="88"/>
      <c r="R374" s="88"/>
      <c r="S374" s="88"/>
      <c r="T374" s="88"/>
      <c r="U374" s="88"/>
      <c r="V374" s="88"/>
      <c r="W374" s="88"/>
      <c r="X374" s="88"/>
      <c r="Y374" s="88"/>
      <c r="Z374" s="88"/>
      <c r="AA374" s="88"/>
      <c r="AB374" s="88"/>
      <c r="AC374" s="88"/>
      <c r="AD374" s="88"/>
      <c r="AE374" s="88"/>
    </row>
    <row r="375" spans="1:31" s="89" customFormat="1" ht="180" hidden="1" customHeight="1">
      <c r="A375" s="82">
        <f t="shared" si="20"/>
        <v>374</v>
      </c>
      <c r="B375" s="165" t="s">
        <v>3447</v>
      </c>
      <c r="C375" s="83" t="s">
        <v>3475</v>
      </c>
      <c r="D375" s="84" t="s">
        <v>3476</v>
      </c>
      <c r="E375" s="82" t="s">
        <v>2696</v>
      </c>
      <c r="F375" s="82" t="s">
        <v>2860</v>
      </c>
      <c r="G375" s="104" t="s">
        <v>3454</v>
      </c>
      <c r="H375" s="97" t="s">
        <v>2926</v>
      </c>
      <c r="I375" s="82" t="s">
        <v>4295</v>
      </c>
      <c r="J375" s="235" t="s">
        <v>412</v>
      </c>
      <c r="K375" s="226" t="s">
        <v>10</v>
      </c>
      <c r="L375" s="165" t="s">
        <v>4003</v>
      </c>
      <c r="M375" s="236" t="s">
        <v>3464</v>
      </c>
      <c r="N375" s="120">
        <v>46883</v>
      </c>
      <c r="O375" s="357">
        <f t="shared" ca="1" si="21"/>
        <v>1289</v>
      </c>
      <c r="P375" s="121" t="str">
        <f t="shared" ca="1" si="25"/>
        <v>Berlaku</v>
      </c>
      <c r="Q375" s="88"/>
      <c r="R375" s="88"/>
      <c r="S375" s="88"/>
      <c r="T375" s="88"/>
      <c r="U375" s="88"/>
      <c r="V375" s="88"/>
      <c r="W375" s="88"/>
      <c r="X375" s="88"/>
      <c r="Y375" s="88"/>
      <c r="Z375" s="88"/>
      <c r="AA375" s="88"/>
      <c r="AB375" s="88"/>
      <c r="AC375" s="88"/>
      <c r="AD375" s="88"/>
      <c r="AE375" s="88"/>
    </row>
    <row r="376" spans="1:31" s="89" customFormat="1" ht="159.6" hidden="1" customHeight="1">
      <c r="A376" s="82">
        <f t="shared" si="20"/>
        <v>375</v>
      </c>
      <c r="B376" s="165" t="s">
        <v>3448</v>
      </c>
      <c r="C376" s="83" t="s">
        <v>3477</v>
      </c>
      <c r="D376" s="84" t="s">
        <v>3478</v>
      </c>
      <c r="E376" s="82" t="s">
        <v>1604</v>
      </c>
      <c r="F376" s="82" t="s">
        <v>2860</v>
      </c>
      <c r="G376" s="104" t="s">
        <v>3486</v>
      </c>
      <c r="H376" s="97" t="s">
        <v>2926</v>
      </c>
      <c r="I376" s="82" t="s">
        <v>4294</v>
      </c>
      <c r="J376" s="235" t="s">
        <v>412</v>
      </c>
      <c r="K376" s="92" t="s">
        <v>2625</v>
      </c>
      <c r="L376" s="95" t="s">
        <v>3465</v>
      </c>
      <c r="M376" s="95" t="s">
        <v>4004</v>
      </c>
      <c r="N376" s="120">
        <v>46883</v>
      </c>
      <c r="O376" s="357">
        <f t="shared" ca="1" si="21"/>
        <v>1289</v>
      </c>
      <c r="P376" s="121" t="str">
        <f t="shared" ca="1" si="25"/>
        <v>Berlaku</v>
      </c>
      <c r="Q376" s="88"/>
      <c r="R376" s="88"/>
      <c r="S376" s="88"/>
      <c r="T376" s="88"/>
      <c r="U376" s="88"/>
      <c r="V376" s="88"/>
      <c r="W376" s="88"/>
      <c r="X376" s="88"/>
      <c r="Y376" s="88"/>
      <c r="Z376" s="88"/>
      <c r="AA376" s="88"/>
      <c r="AB376" s="88"/>
      <c r="AC376" s="88"/>
      <c r="AD376" s="88"/>
      <c r="AE376" s="88"/>
    </row>
    <row r="377" spans="1:31" s="89" customFormat="1" ht="152.1" hidden="1" customHeight="1">
      <c r="A377" s="82">
        <f t="shared" si="20"/>
        <v>376</v>
      </c>
      <c r="B377" s="83" t="s">
        <v>85</v>
      </c>
      <c r="C377" s="102" t="s">
        <v>235</v>
      </c>
      <c r="D377" s="95" t="s">
        <v>3499</v>
      </c>
      <c r="E377" s="104" t="s">
        <v>2699</v>
      </c>
      <c r="F377" s="104" t="s">
        <v>2860</v>
      </c>
      <c r="G377" s="104" t="s">
        <v>3510</v>
      </c>
      <c r="H377" s="82" t="s">
        <v>2926</v>
      </c>
      <c r="I377" s="82" t="s">
        <v>4294</v>
      </c>
      <c r="J377" s="104" t="s">
        <v>413</v>
      </c>
      <c r="K377" s="164" t="s">
        <v>0</v>
      </c>
      <c r="L377" s="107" t="s">
        <v>3523</v>
      </c>
      <c r="M377" s="86" t="s">
        <v>1427</v>
      </c>
      <c r="N377" s="120">
        <v>46918</v>
      </c>
      <c r="O377" s="357">
        <f t="shared" ca="1" si="21"/>
        <v>1324</v>
      </c>
      <c r="P377" s="121" t="str">
        <f t="shared" ref="P377:P389" ca="1" si="26">IF(O377&gt;0,"Berlaku","Kadaluarsa")</f>
        <v>Berlaku</v>
      </c>
      <c r="Q377" s="88"/>
      <c r="R377" s="88"/>
      <c r="S377" s="88"/>
      <c r="T377" s="88"/>
      <c r="U377" s="88"/>
      <c r="V377" s="88"/>
      <c r="W377" s="88"/>
      <c r="X377" s="88"/>
      <c r="Y377" s="88"/>
      <c r="Z377" s="88"/>
      <c r="AA377" s="88"/>
      <c r="AB377" s="88"/>
      <c r="AC377" s="88"/>
      <c r="AD377" s="88"/>
      <c r="AE377" s="88"/>
    </row>
    <row r="378" spans="1:31" s="89" customFormat="1" ht="107.4" hidden="1" customHeight="1">
      <c r="A378" s="82">
        <f t="shared" si="20"/>
        <v>377</v>
      </c>
      <c r="B378" s="98" t="s">
        <v>501</v>
      </c>
      <c r="C378" s="98" t="s">
        <v>254</v>
      </c>
      <c r="D378" s="95" t="s">
        <v>3500</v>
      </c>
      <c r="E378" s="104" t="s">
        <v>1605</v>
      </c>
      <c r="F378" s="104" t="s">
        <v>2876</v>
      </c>
      <c r="G378" s="104" t="s">
        <v>3511</v>
      </c>
      <c r="H378" s="100" t="s">
        <v>2926</v>
      </c>
      <c r="I378" s="82" t="s">
        <v>4295</v>
      </c>
      <c r="J378" s="104" t="s">
        <v>412</v>
      </c>
      <c r="K378" s="164" t="s">
        <v>10</v>
      </c>
      <c r="L378" s="95" t="s">
        <v>3524</v>
      </c>
      <c r="M378" s="98" t="s">
        <v>3525</v>
      </c>
      <c r="N378" s="120">
        <v>46918</v>
      </c>
      <c r="O378" s="357">
        <f t="shared" ca="1" si="21"/>
        <v>1324</v>
      </c>
      <c r="P378" s="121" t="str">
        <f t="shared" ca="1" si="26"/>
        <v>Berlaku</v>
      </c>
      <c r="Q378" s="88"/>
      <c r="R378" s="88"/>
      <c r="S378" s="88"/>
      <c r="T378" s="88"/>
      <c r="U378" s="88"/>
      <c r="V378" s="88"/>
      <c r="W378" s="88"/>
      <c r="X378" s="88"/>
      <c r="Y378" s="88"/>
      <c r="Z378" s="88"/>
      <c r="AA378" s="88"/>
      <c r="AB378" s="88"/>
      <c r="AC378" s="88"/>
      <c r="AD378" s="88"/>
      <c r="AE378" s="88"/>
    </row>
    <row r="379" spans="1:31" s="89" customFormat="1" ht="97.35" hidden="1" customHeight="1">
      <c r="A379" s="82">
        <f t="shared" si="20"/>
        <v>378</v>
      </c>
      <c r="B379" s="163" t="s">
        <v>3488</v>
      </c>
      <c r="C379" s="163" t="s">
        <v>514</v>
      </c>
      <c r="D379" s="95" t="s">
        <v>3501</v>
      </c>
      <c r="E379" s="104" t="s">
        <v>2699</v>
      </c>
      <c r="F379" s="104" t="s">
        <v>2861</v>
      </c>
      <c r="G379" s="104" t="s">
        <v>3512</v>
      </c>
      <c r="H379" s="100" t="s">
        <v>2884</v>
      </c>
      <c r="I379" s="82" t="s">
        <v>4294</v>
      </c>
      <c r="J379" s="104" t="s">
        <v>413</v>
      </c>
      <c r="K379" s="104" t="s">
        <v>0</v>
      </c>
      <c r="L379" s="95" t="s">
        <v>3526</v>
      </c>
      <c r="M379" s="98" t="s">
        <v>3527</v>
      </c>
      <c r="N379" s="120">
        <v>46918</v>
      </c>
      <c r="O379" s="357">
        <f t="shared" ca="1" si="21"/>
        <v>1324</v>
      </c>
      <c r="P379" s="121" t="str">
        <f t="shared" ca="1" si="26"/>
        <v>Berlaku</v>
      </c>
      <c r="Q379" s="88"/>
      <c r="R379" s="88"/>
      <c r="S379" s="88"/>
      <c r="T379" s="88"/>
      <c r="U379" s="88"/>
      <c r="V379" s="88"/>
      <c r="W379" s="88"/>
      <c r="X379" s="88"/>
      <c r="Y379" s="88"/>
      <c r="Z379" s="88"/>
      <c r="AA379" s="88"/>
      <c r="AB379" s="88"/>
      <c r="AC379" s="88"/>
      <c r="AD379" s="88"/>
      <c r="AE379" s="88"/>
    </row>
    <row r="380" spans="1:31" s="89" customFormat="1" ht="144" hidden="1" customHeight="1">
      <c r="A380" s="82">
        <f t="shared" si="20"/>
        <v>379</v>
      </c>
      <c r="B380" s="163" t="s">
        <v>3489</v>
      </c>
      <c r="C380" s="163" t="s">
        <v>514</v>
      </c>
      <c r="D380" s="95" t="s">
        <v>3502</v>
      </c>
      <c r="E380" s="104" t="s">
        <v>2699</v>
      </c>
      <c r="F380" s="104" t="s">
        <v>2860</v>
      </c>
      <c r="G380" s="104" t="s">
        <v>3513</v>
      </c>
      <c r="H380" s="100" t="s">
        <v>2926</v>
      </c>
      <c r="I380" s="82" t="s">
        <v>4294</v>
      </c>
      <c r="J380" s="104" t="s">
        <v>413</v>
      </c>
      <c r="K380" s="104" t="s">
        <v>0</v>
      </c>
      <c r="L380" s="95" t="s">
        <v>3528</v>
      </c>
      <c r="M380" s="98" t="s">
        <v>1511</v>
      </c>
      <c r="N380" s="120">
        <v>46918</v>
      </c>
      <c r="O380" s="357">
        <f t="shared" ca="1" si="21"/>
        <v>1324</v>
      </c>
      <c r="P380" s="121" t="str">
        <f t="shared" ca="1" si="26"/>
        <v>Berlaku</v>
      </c>
      <c r="Q380" s="88"/>
      <c r="R380" s="88"/>
      <c r="S380" s="88"/>
      <c r="T380" s="88"/>
      <c r="U380" s="88"/>
      <c r="V380" s="88"/>
      <c r="W380" s="88"/>
      <c r="X380" s="88"/>
      <c r="Y380" s="88"/>
      <c r="Z380" s="88"/>
      <c r="AA380" s="88"/>
      <c r="AB380" s="88"/>
      <c r="AC380" s="88"/>
      <c r="AD380" s="88"/>
      <c r="AE380" s="88"/>
    </row>
    <row r="381" spans="1:31" s="89" customFormat="1" ht="92.1" hidden="1" customHeight="1">
      <c r="A381" s="82">
        <f t="shared" si="20"/>
        <v>380</v>
      </c>
      <c r="B381" s="163" t="s">
        <v>3490</v>
      </c>
      <c r="C381" s="163" t="s">
        <v>1026</v>
      </c>
      <c r="D381" s="95" t="s">
        <v>3503</v>
      </c>
      <c r="E381" s="104" t="s">
        <v>1605</v>
      </c>
      <c r="F381" s="104" t="s">
        <v>2860</v>
      </c>
      <c r="G381" s="104" t="s">
        <v>3514</v>
      </c>
      <c r="H381" s="100" t="s">
        <v>2926</v>
      </c>
      <c r="I381" s="82" t="s">
        <v>4294</v>
      </c>
      <c r="J381" s="104" t="s">
        <v>413</v>
      </c>
      <c r="K381" s="104" t="s">
        <v>0</v>
      </c>
      <c r="L381" s="95" t="s">
        <v>3529</v>
      </c>
      <c r="M381" s="86" t="s">
        <v>3530</v>
      </c>
      <c r="N381" s="120">
        <v>46918</v>
      </c>
      <c r="O381" s="357">
        <f t="shared" ca="1" si="21"/>
        <v>1324</v>
      </c>
      <c r="P381" s="121" t="str">
        <f t="shared" ca="1" si="26"/>
        <v>Berlaku</v>
      </c>
      <c r="Q381" s="88"/>
      <c r="R381" s="88"/>
      <c r="S381" s="88"/>
      <c r="T381" s="88"/>
      <c r="U381" s="88"/>
      <c r="V381" s="88"/>
      <c r="W381" s="88"/>
      <c r="X381" s="88"/>
      <c r="Y381" s="88"/>
      <c r="Z381" s="88"/>
      <c r="AA381" s="88"/>
      <c r="AB381" s="88"/>
      <c r="AC381" s="88"/>
      <c r="AD381" s="88"/>
      <c r="AE381" s="88"/>
    </row>
    <row r="382" spans="1:31" s="89" customFormat="1" ht="203.4" hidden="1" customHeight="1">
      <c r="A382" s="82">
        <f t="shared" si="20"/>
        <v>381</v>
      </c>
      <c r="B382" s="163" t="s">
        <v>3491</v>
      </c>
      <c r="C382" s="163" t="s">
        <v>1092</v>
      </c>
      <c r="D382" s="95" t="s">
        <v>3546</v>
      </c>
      <c r="E382" s="104" t="s">
        <v>1604</v>
      </c>
      <c r="F382" s="104" t="s">
        <v>2861</v>
      </c>
      <c r="G382" s="104" t="s">
        <v>3515</v>
      </c>
      <c r="H382" s="100" t="s">
        <v>2884</v>
      </c>
      <c r="I382" s="82" t="s">
        <v>4294</v>
      </c>
      <c r="J382" s="104" t="s">
        <v>413</v>
      </c>
      <c r="K382" s="104" t="s">
        <v>0</v>
      </c>
      <c r="L382" s="95" t="s">
        <v>3531</v>
      </c>
      <c r="M382" s="98" t="s">
        <v>3532</v>
      </c>
      <c r="N382" s="120">
        <v>46918</v>
      </c>
      <c r="O382" s="357">
        <f t="shared" ca="1" si="21"/>
        <v>1324</v>
      </c>
      <c r="P382" s="121" t="str">
        <f t="shared" ca="1" si="26"/>
        <v>Berlaku</v>
      </c>
      <c r="Q382" s="88"/>
      <c r="R382" s="88"/>
      <c r="S382" s="88"/>
      <c r="T382" s="88"/>
      <c r="U382" s="88"/>
      <c r="V382" s="88"/>
      <c r="W382" s="88"/>
      <c r="X382" s="88"/>
      <c r="Y382" s="88"/>
      <c r="Z382" s="88"/>
      <c r="AA382" s="88"/>
      <c r="AB382" s="88"/>
      <c r="AC382" s="88"/>
      <c r="AD382" s="88"/>
      <c r="AE382" s="88"/>
    </row>
    <row r="383" spans="1:31" s="89" customFormat="1" ht="231.6" hidden="1" customHeight="1">
      <c r="A383" s="82">
        <f t="shared" si="20"/>
        <v>382</v>
      </c>
      <c r="B383" s="163" t="s">
        <v>3492</v>
      </c>
      <c r="C383" s="163" t="s">
        <v>146</v>
      </c>
      <c r="D383" s="95" t="s">
        <v>3504</v>
      </c>
      <c r="E383" s="104" t="s">
        <v>1605</v>
      </c>
      <c r="F383" s="104" t="s">
        <v>2861</v>
      </c>
      <c r="G383" s="104" t="s">
        <v>3516</v>
      </c>
      <c r="H383" s="100" t="s">
        <v>2884</v>
      </c>
      <c r="I383" s="82" t="s">
        <v>4294</v>
      </c>
      <c r="J383" s="104" t="s">
        <v>412</v>
      </c>
      <c r="K383" s="104" t="s">
        <v>0</v>
      </c>
      <c r="L383" s="95" t="s">
        <v>3533</v>
      </c>
      <c r="M383" s="98" t="s">
        <v>3534</v>
      </c>
      <c r="N383" s="120">
        <v>46918</v>
      </c>
      <c r="O383" s="357">
        <f t="shared" ca="1" si="21"/>
        <v>1324</v>
      </c>
      <c r="P383" s="121" t="str">
        <f t="shared" ca="1" si="26"/>
        <v>Berlaku</v>
      </c>
      <c r="Q383" s="88"/>
      <c r="R383" s="88"/>
      <c r="S383" s="88"/>
      <c r="T383" s="88"/>
      <c r="U383" s="88"/>
      <c r="V383" s="88"/>
      <c r="W383" s="88"/>
      <c r="X383" s="88"/>
      <c r="Y383" s="88"/>
      <c r="Z383" s="88"/>
      <c r="AA383" s="88"/>
      <c r="AB383" s="88"/>
      <c r="AC383" s="88"/>
      <c r="AD383" s="88"/>
      <c r="AE383" s="88"/>
    </row>
    <row r="384" spans="1:31" s="89" customFormat="1" ht="150.6" hidden="1" customHeight="1">
      <c r="A384" s="82">
        <f t="shared" si="20"/>
        <v>383</v>
      </c>
      <c r="B384" s="163" t="s">
        <v>3493</v>
      </c>
      <c r="C384" s="163" t="s">
        <v>3505</v>
      </c>
      <c r="D384" s="95" t="s">
        <v>3506</v>
      </c>
      <c r="E384" s="104" t="s">
        <v>2696</v>
      </c>
      <c r="F384" s="104" t="s">
        <v>2861</v>
      </c>
      <c r="G384" s="104" t="s">
        <v>3517</v>
      </c>
      <c r="H384" s="100" t="s">
        <v>2884</v>
      </c>
      <c r="I384" s="82" t="s">
        <v>4294</v>
      </c>
      <c r="J384" s="104" t="s">
        <v>413</v>
      </c>
      <c r="K384" s="104" t="s">
        <v>0</v>
      </c>
      <c r="L384" s="95" t="s">
        <v>3535</v>
      </c>
      <c r="M384" s="98" t="s">
        <v>3463</v>
      </c>
      <c r="N384" s="120">
        <v>46918</v>
      </c>
      <c r="O384" s="357">
        <f t="shared" ca="1" si="21"/>
        <v>1324</v>
      </c>
      <c r="P384" s="121" t="str">
        <f t="shared" ca="1" si="26"/>
        <v>Berlaku</v>
      </c>
      <c r="Q384" s="88"/>
      <c r="R384" s="88"/>
      <c r="S384" s="88"/>
      <c r="T384" s="88"/>
      <c r="U384" s="88"/>
      <c r="V384" s="88"/>
      <c r="W384" s="88"/>
      <c r="X384" s="88"/>
      <c r="Y384" s="88"/>
      <c r="Z384" s="88"/>
      <c r="AA384" s="88"/>
      <c r="AB384" s="88"/>
      <c r="AC384" s="88"/>
      <c r="AD384" s="88"/>
      <c r="AE384" s="88"/>
    </row>
    <row r="385" spans="1:31" s="89" customFormat="1" ht="192" hidden="1" customHeight="1">
      <c r="A385" s="82">
        <f t="shared" si="20"/>
        <v>384</v>
      </c>
      <c r="B385" s="163" t="s">
        <v>3494</v>
      </c>
      <c r="C385" s="163" t="s">
        <v>3505</v>
      </c>
      <c r="D385" s="95" t="s">
        <v>3506</v>
      </c>
      <c r="E385" s="104" t="s">
        <v>2696</v>
      </c>
      <c r="F385" s="104" t="s">
        <v>2861</v>
      </c>
      <c r="G385" s="104" t="s">
        <v>3518</v>
      </c>
      <c r="H385" s="100" t="s">
        <v>2884</v>
      </c>
      <c r="I385" s="82" t="s">
        <v>4294</v>
      </c>
      <c r="J385" s="104" t="s">
        <v>413</v>
      </c>
      <c r="K385" s="104" t="s">
        <v>0</v>
      </c>
      <c r="L385" s="95" t="s">
        <v>3536</v>
      </c>
      <c r="M385" s="98" t="s">
        <v>3537</v>
      </c>
      <c r="N385" s="120">
        <v>46918</v>
      </c>
      <c r="O385" s="357">
        <f t="shared" ca="1" si="21"/>
        <v>1324</v>
      </c>
      <c r="P385" s="121" t="str">
        <f t="shared" ca="1" si="26"/>
        <v>Berlaku</v>
      </c>
      <c r="Q385" s="88"/>
      <c r="R385" s="88"/>
      <c r="S385" s="88"/>
      <c r="T385" s="88"/>
      <c r="U385" s="88"/>
      <c r="V385" s="88"/>
      <c r="W385" s="88"/>
      <c r="X385" s="88"/>
      <c r="Y385" s="88"/>
      <c r="Z385" s="88"/>
      <c r="AA385" s="88"/>
      <c r="AB385" s="88"/>
      <c r="AC385" s="88"/>
      <c r="AD385" s="88"/>
      <c r="AE385" s="88"/>
    </row>
    <row r="386" spans="1:31" s="89" customFormat="1" ht="161.4" hidden="1" customHeight="1">
      <c r="A386" s="82">
        <f t="shared" si="20"/>
        <v>385</v>
      </c>
      <c r="B386" s="163" t="s">
        <v>3495</v>
      </c>
      <c r="C386" s="163" t="s">
        <v>3505</v>
      </c>
      <c r="D386" s="95" t="s">
        <v>3506</v>
      </c>
      <c r="E386" s="104" t="s">
        <v>2696</v>
      </c>
      <c r="F386" s="104" t="s">
        <v>2861</v>
      </c>
      <c r="G386" s="104" t="s">
        <v>3519</v>
      </c>
      <c r="H386" s="100" t="s">
        <v>2884</v>
      </c>
      <c r="I386" s="82" t="s">
        <v>4294</v>
      </c>
      <c r="J386" s="104" t="s">
        <v>413</v>
      </c>
      <c r="K386" s="104" t="s">
        <v>0</v>
      </c>
      <c r="L386" s="95" t="s">
        <v>3538</v>
      </c>
      <c r="M386" s="98" t="s">
        <v>3539</v>
      </c>
      <c r="N386" s="120">
        <v>46918</v>
      </c>
      <c r="O386" s="357">
        <f t="shared" ca="1" si="21"/>
        <v>1324</v>
      </c>
      <c r="P386" s="121" t="str">
        <f t="shared" ca="1" si="26"/>
        <v>Berlaku</v>
      </c>
      <c r="Q386" s="88"/>
      <c r="R386" s="88"/>
      <c r="S386" s="88"/>
      <c r="T386" s="88"/>
      <c r="U386" s="88"/>
      <c r="V386" s="88"/>
      <c r="W386" s="88"/>
      <c r="X386" s="88"/>
      <c r="Y386" s="88"/>
      <c r="Z386" s="88"/>
      <c r="AA386" s="88"/>
      <c r="AB386" s="88"/>
      <c r="AC386" s="88"/>
      <c r="AD386" s="88"/>
      <c r="AE386" s="88"/>
    </row>
    <row r="387" spans="1:31" s="89" customFormat="1" ht="167.1" hidden="1" customHeight="1">
      <c r="A387" s="82">
        <f t="shared" ref="A387:A450" si="27">A386+1</f>
        <v>386</v>
      </c>
      <c r="B387" s="163" t="s">
        <v>3496</v>
      </c>
      <c r="C387" s="163" t="s">
        <v>3508</v>
      </c>
      <c r="D387" s="95" t="s">
        <v>3507</v>
      </c>
      <c r="E387" s="104" t="s">
        <v>2699</v>
      </c>
      <c r="F387" s="104" t="s">
        <v>2861</v>
      </c>
      <c r="G387" s="104" t="s">
        <v>3520</v>
      </c>
      <c r="H387" s="100" t="s">
        <v>2884</v>
      </c>
      <c r="I387" s="82" t="s">
        <v>4294</v>
      </c>
      <c r="J387" s="104" t="s">
        <v>413</v>
      </c>
      <c r="K387" s="104" t="s">
        <v>0</v>
      </c>
      <c r="L387" s="95" t="s">
        <v>3540</v>
      </c>
      <c r="M387" s="86" t="s">
        <v>3541</v>
      </c>
      <c r="N387" s="120">
        <v>46918</v>
      </c>
      <c r="O387" s="357">
        <f t="shared" ref="O387:O450" ca="1" si="28">N387-TODAY()</f>
        <v>1324</v>
      </c>
      <c r="P387" s="121" t="str">
        <f t="shared" ca="1" si="26"/>
        <v>Berlaku</v>
      </c>
      <c r="Q387" s="88"/>
      <c r="R387" s="88"/>
      <c r="S387" s="88"/>
      <c r="T387" s="88"/>
      <c r="U387" s="88"/>
      <c r="V387" s="88"/>
      <c r="W387" s="88"/>
      <c r="X387" s="88"/>
      <c r="Y387" s="88"/>
      <c r="Z387" s="88"/>
      <c r="AA387" s="88"/>
      <c r="AB387" s="88"/>
      <c r="AC387" s="88"/>
      <c r="AD387" s="88"/>
      <c r="AE387" s="88"/>
    </row>
    <row r="388" spans="1:31" s="89" customFormat="1" ht="167.1" hidden="1" customHeight="1">
      <c r="A388" s="82">
        <f t="shared" si="27"/>
        <v>387</v>
      </c>
      <c r="B388" s="95" t="s">
        <v>3497</v>
      </c>
      <c r="C388" s="95" t="s">
        <v>3300</v>
      </c>
      <c r="D388" s="95" t="s">
        <v>3478</v>
      </c>
      <c r="E388" s="104" t="s">
        <v>1604</v>
      </c>
      <c r="F388" s="104" t="s">
        <v>2860</v>
      </c>
      <c r="G388" s="104" t="s">
        <v>3521</v>
      </c>
      <c r="H388" s="100" t="s">
        <v>2926</v>
      </c>
      <c r="I388" s="82" t="s">
        <v>4294</v>
      </c>
      <c r="J388" s="104" t="s">
        <v>412</v>
      </c>
      <c r="K388" s="92" t="s">
        <v>2625</v>
      </c>
      <c r="L388" s="95" t="s">
        <v>3542</v>
      </c>
      <c r="M388" s="95" t="s">
        <v>3543</v>
      </c>
      <c r="N388" s="120">
        <v>46918</v>
      </c>
      <c r="O388" s="357">
        <f t="shared" ca="1" si="28"/>
        <v>1324</v>
      </c>
      <c r="P388" s="121" t="str">
        <f t="shared" ca="1" si="26"/>
        <v>Berlaku</v>
      </c>
      <c r="Q388" s="88"/>
      <c r="R388" s="88"/>
      <c r="S388" s="88"/>
      <c r="T388" s="88"/>
      <c r="U388" s="88"/>
      <c r="V388" s="88"/>
      <c r="W388" s="88"/>
      <c r="X388" s="88"/>
      <c r="Y388" s="88"/>
      <c r="Z388" s="88"/>
      <c r="AA388" s="88"/>
      <c r="AB388" s="88"/>
      <c r="AC388" s="88"/>
      <c r="AD388" s="88"/>
      <c r="AE388" s="88"/>
    </row>
    <row r="389" spans="1:31" s="89" customFormat="1" ht="163.35" hidden="1" customHeight="1">
      <c r="A389" s="82">
        <f t="shared" si="27"/>
        <v>388</v>
      </c>
      <c r="B389" s="163" t="s">
        <v>3498</v>
      </c>
      <c r="C389" s="163" t="s">
        <v>3351</v>
      </c>
      <c r="D389" s="95" t="s">
        <v>3509</v>
      </c>
      <c r="E389" s="104" t="s">
        <v>2699</v>
      </c>
      <c r="F389" s="104" t="s">
        <v>2860</v>
      </c>
      <c r="G389" s="104" t="s">
        <v>3522</v>
      </c>
      <c r="H389" s="100" t="s">
        <v>2926</v>
      </c>
      <c r="I389" s="82" t="s">
        <v>4294</v>
      </c>
      <c r="J389" s="104" t="s">
        <v>413</v>
      </c>
      <c r="K389" s="104" t="s">
        <v>0</v>
      </c>
      <c r="L389" s="95" t="s">
        <v>3544</v>
      </c>
      <c r="M389" s="237" t="s">
        <v>3545</v>
      </c>
      <c r="N389" s="120">
        <v>46918</v>
      </c>
      <c r="O389" s="357">
        <f t="shared" ca="1" si="28"/>
        <v>1324</v>
      </c>
      <c r="P389" s="121" t="str">
        <f t="shared" ca="1" si="26"/>
        <v>Berlaku</v>
      </c>
      <c r="Q389" s="88"/>
      <c r="R389" s="88"/>
      <c r="S389" s="88"/>
      <c r="T389" s="88"/>
      <c r="U389" s="88"/>
      <c r="V389" s="88"/>
      <c r="W389" s="88"/>
      <c r="X389" s="88"/>
      <c r="Y389" s="88"/>
      <c r="Z389" s="88"/>
      <c r="AA389" s="88"/>
      <c r="AB389" s="88"/>
      <c r="AC389" s="88"/>
      <c r="AD389" s="88"/>
      <c r="AE389" s="88"/>
    </row>
    <row r="390" spans="1:31" s="89" customFormat="1" ht="178.35" hidden="1" customHeight="1">
      <c r="A390" s="82">
        <f t="shared" si="27"/>
        <v>389</v>
      </c>
      <c r="B390" s="220" t="s">
        <v>3554</v>
      </c>
      <c r="C390" s="163" t="s">
        <v>3583</v>
      </c>
      <c r="D390" s="95" t="s">
        <v>3584</v>
      </c>
      <c r="E390" s="104" t="s">
        <v>2696</v>
      </c>
      <c r="F390" s="104" t="s">
        <v>2860</v>
      </c>
      <c r="G390" s="228" t="s">
        <v>3562</v>
      </c>
      <c r="H390" s="100" t="s">
        <v>2926</v>
      </c>
      <c r="I390" s="82" t="s">
        <v>4294</v>
      </c>
      <c r="J390" s="238" t="s">
        <v>413</v>
      </c>
      <c r="K390" s="239" t="s">
        <v>0</v>
      </c>
      <c r="L390" s="98" t="s">
        <v>3570</v>
      </c>
      <c r="M390" s="98" t="s">
        <v>3571</v>
      </c>
      <c r="N390" s="120">
        <v>46946</v>
      </c>
      <c r="O390" s="357">
        <f t="shared" ca="1" si="28"/>
        <v>1352</v>
      </c>
      <c r="P390" s="121" t="str">
        <f t="shared" ref="P390:P397" ca="1" si="29">IF(O390&gt;0,"Berlaku","Kadaluarsa")</f>
        <v>Berlaku</v>
      </c>
      <c r="Q390" s="88"/>
      <c r="R390" s="88"/>
      <c r="S390" s="88"/>
      <c r="T390" s="88"/>
      <c r="U390" s="88"/>
      <c r="V390" s="88"/>
      <c r="W390" s="88"/>
      <c r="X390" s="88"/>
      <c r="Y390" s="88"/>
      <c r="Z390" s="88"/>
      <c r="AA390" s="88"/>
      <c r="AB390" s="88"/>
      <c r="AC390" s="88"/>
      <c r="AD390" s="88"/>
      <c r="AE390" s="88"/>
    </row>
    <row r="391" spans="1:31" s="89" customFormat="1" ht="92.1" hidden="1" customHeight="1">
      <c r="A391" s="82">
        <f t="shared" si="27"/>
        <v>390</v>
      </c>
      <c r="B391" s="240" t="s">
        <v>3555</v>
      </c>
      <c r="C391" s="163" t="s">
        <v>514</v>
      </c>
      <c r="D391" s="95" t="s">
        <v>3585</v>
      </c>
      <c r="E391" s="104" t="s">
        <v>2699</v>
      </c>
      <c r="F391" s="104" t="s">
        <v>2860</v>
      </c>
      <c r="G391" s="228" t="s">
        <v>3563</v>
      </c>
      <c r="H391" s="100" t="s">
        <v>2926</v>
      </c>
      <c r="I391" s="82" t="s">
        <v>4294</v>
      </c>
      <c r="J391" s="235" t="s">
        <v>413</v>
      </c>
      <c r="K391" s="239" t="s">
        <v>0</v>
      </c>
      <c r="L391" s="165" t="s">
        <v>3572</v>
      </c>
      <c r="M391" s="165" t="s">
        <v>3573</v>
      </c>
      <c r="N391" s="120">
        <v>46946</v>
      </c>
      <c r="O391" s="357">
        <f t="shared" ca="1" si="28"/>
        <v>1352</v>
      </c>
      <c r="P391" s="121" t="str">
        <f t="shared" ca="1" si="29"/>
        <v>Berlaku</v>
      </c>
      <c r="Q391" s="88"/>
      <c r="R391" s="88"/>
      <c r="S391" s="88"/>
      <c r="T391" s="88"/>
      <c r="U391" s="88"/>
      <c r="V391" s="88"/>
      <c r="W391" s="88"/>
      <c r="X391" s="88"/>
      <c r="Y391" s="88"/>
      <c r="Z391" s="88"/>
      <c r="AA391" s="88"/>
      <c r="AB391" s="88"/>
      <c r="AC391" s="88"/>
      <c r="AD391" s="88"/>
      <c r="AE391" s="88"/>
    </row>
    <row r="392" spans="1:31" s="89" customFormat="1" ht="180" hidden="1" customHeight="1">
      <c r="A392" s="82">
        <f t="shared" si="27"/>
        <v>391</v>
      </c>
      <c r="B392" s="220" t="s">
        <v>3556</v>
      </c>
      <c r="C392" s="163" t="s">
        <v>514</v>
      </c>
      <c r="D392" s="95" t="s">
        <v>3585</v>
      </c>
      <c r="E392" s="104" t="s">
        <v>2699</v>
      </c>
      <c r="F392" s="104" t="s">
        <v>2860</v>
      </c>
      <c r="G392" s="228" t="s">
        <v>3564</v>
      </c>
      <c r="H392" s="100" t="s">
        <v>2926</v>
      </c>
      <c r="I392" s="82" t="s">
        <v>4294</v>
      </c>
      <c r="J392" s="238" t="s">
        <v>413</v>
      </c>
      <c r="K392" s="239" t="s">
        <v>0</v>
      </c>
      <c r="L392" s="165" t="s">
        <v>3574</v>
      </c>
      <c r="M392" s="165" t="s">
        <v>3575</v>
      </c>
      <c r="N392" s="120">
        <v>46946</v>
      </c>
      <c r="O392" s="357">
        <f t="shared" ca="1" si="28"/>
        <v>1352</v>
      </c>
      <c r="P392" s="121" t="str">
        <f t="shared" ca="1" si="29"/>
        <v>Berlaku</v>
      </c>
      <c r="Q392" s="88"/>
      <c r="R392" s="88"/>
      <c r="S392" s="88"/>
      <c r="T392" s="88"/>
      <c r="U392" s="88"/>
      <c r="V392" s="88"/>
      <c r="W392" s="88"/>
      <c r="X392" s="88"/>
      <c r="Y392" s="88"/>
      <c r="Z392" s="88"/>
      <c r="AA392" s="88"/>
      <c r="AB392" s="88"/>
      <c r="AC392" s="88"/>
      <c r="AD392" s="88"/>
      <c r="AE392" s="88"/>
    </row>
    <row r="393" spans="1:31" s="89" customFormat="1" ht="72.599999999999994" hidden="1" customHeight="1">
      <c r="A393" s="82">
        <f t="shared" si="27"/>
        <v>392</v>
      </c>
      <c r="B393" s="220" t="s">
        <v>3557</v>
      </c>
      <c r="C393" s="163" t="s">
        <v>514</v>
      </c>
      <c r="D393" s="95" t="s">
        <v>3585</v>
      </c>
      <c r="E393" s="104" t="s">
        <v>2699</v>
      </c>
      <c r="F393" s="104" t="s">
        <v>2860</v>
      </c>
      <c r="G393" s="228" t="s">
        <v>3565</v>
      </c>
      <c r="H393" s="100" t="s">
        <v>2926</v>
      </c>
      <c r="I393" s="82" t="s">
        <v>4294</v>
      </c>
      <c r="J393" s="235" t="s">
        <v>413</v>
      </c>
      <c r="K393" s="239" t="s">
        <v>0</v>
      </c>
      <c r="L393" s="165" t="s">
        <v>3576</v>
      </c>
      <c r="M393" s="165" t="s">
        <v>3575</v>
      </c>
      <c r="N393" s="120">
        <v>46946</v>
      </c>
      <c r="O393" s="357">
        <f t="shared" ca="1" si="28"/>
        <v>1352</v>
      </c>
      <c r="P393" s="121" t="str">
        <f t="shared" ca="1" si="29"/>
        <v>Berlaku</v>
      </c>
      <c r="Q393" s="88"/>
      <c r="R393" s="88"/>
      <c r="S393" s="88"/>
      <c r="T393" s="88"/>
      <c r="U393" s="88"/>
      <c r="V393" s="88"/>
      <c r="W393" s="88"/>
      <c r="X393" s="88"/>
      <c r="Y393" s="88"/>
      <c r="Z393" s="88"/>
      <c r="AA393" s="88"/>
      <c r="AB393" s="88"/>
      <c r="AC393" s="88"/>
      <c r="AD393" s="88"/>
      <c r="AE393" s="88"/>
    </row>
    <row r="394" spans="1:31" s="89" customFormat="1" ht="228.6" hidden="1" customHeight="1">
      <c r="A394" s="82">
        <f t="shared" si="27"/>
        <v>393</v>
      </c>
      <c r="B394" s="220" t="s">
        <v>3558</v>
      </c>
      <c r="C394" s="163" t="s">
        <v>2663</v>
      </c>
      <c r="D394" s="95" t="s">
        <v>3586</v>
      </c>
      <c r="E394" s="104" t="s">
        <v>1604</v>
      </c>
      <c r="F394" s="104" t="s">
        <v>2860</v>
      </c>
      <c r="G394" s="228" t="s">
        <v>3566</v>
      </c>
      <c r="H394" s="100" t="s">
        <v>2884</v>
      </c>
      <c r="I394" s="82" t="s">
        <v>4294</v>
      </c>
      <c r="J394" s="226" t="s">
        <v>413</v>
      </c>
      <c r="K394" s="241" t="s">
        <v>0</v>
      </c>
      <c r="L394" s="242" t="s">
        <v>4005</v>
      </c>
      <c r="M394" s="166" t="s">
        <v>1788</v>
      </c>
      <c r="N394" s="120">
        <v>46946</v>
      </c>
      <c r="O394" s="357">
        <f t="shared" ca="1" si="28"/>
        <v>1352</v>
      </c>
      <c r="P394" s="121" t="str">
        <f t="shared" ca="1" si="29"/>
        <v>Berlaku</v>
      </c>
      <c r="Q394" s="88"/>
      <c r="R394" s="88"/>
      <c r="S394" s="88"/>
      <c r="T394" s="88"/>
      <c r="U394" s="88"/>
      <c r="V394" s="88"/>
      <c r="W394" s="88"/>
      <c r="X394" s="88"/>
      <c r="Y394" s="88"/>
      <c r="Z394" s="88"/>
      <c r="AA394" s="88"/>
      <c r="AB394" s="88"/>
      <c r="AC394" s="88"/>
      <c r="AD394" s="88"/>
      <c r="AE394" s="88"/>
    </row>
    <row r="395" spans="1:31" s="89" customFormat="1" ht="222" hidden="1" customHeight="1">
      <c r="A395" s="82">
        <f t="shared" si="27"/>
        <v>394</v>
      </c>
      <c r="B395" s="220" t="s">
        <v>3559</v>
      </c>
      <c r="C395" s="163" t="s">
        <v>146</v>
      </c>
      <c r="D395" s="95" t="s">
        <v>3587</v>
      </c>
      <c r="E395" s="104" t="s">
        <v>1605</v>
      </c>
      <c r="F395" s="104" t="s">
        <v>2861</v>
      </c>
      <c r="G395" s="228" t="s">
        <v>3567</v>
      </c>
      <c r="H395" s="100" t="s">
        <v>2884</v>
      </c>
      <c r="I395" s="82" t="s">
        <v>4294</v>
      </c>
      <c r="J395" s="226" t="s">
        <v>413</v>
      </c>
      <c r="K395" s="239" t="s">
        <v>0</v>
      </c>
      <c r="L395" s="165" t="s">
        <v>3577</v>
      </c>
      <c r="M395" s="166" t="s">
        <v>3578</v>
      </c>
      <c r="N395" s="120">
        <v>46946</v>
      </c>
      <c r="O395" s="357">
        <f t="shared" ca="1" si="28"/>
        <v>1352</v>
      </c>
      <c r="P395" s="121" t="str">
        <f t="shared" ca="1" si="29"/>
        <v>Berlaku</v>
      </c>
      <c r="Q395" s="88"/>
      <c r="R395" s="88"/>
      <c r="S395" s="88"/>
      <c r="T395" s="88"/>
      <c r="U395" s="88"/>
      <c r="V395" s="88"/>
      <c r="W395" s="88"/>
      <c r="X395" s="88"/>
      <c r="Y395" s="88"/>
      <c r="Z395" s="88"/>
      <c r="AA395" s="88"/>
      <c r="AB395" s="88"/>
      <c r="AC395" s="88"/>
      <c r="AD395" s="88"/>
      <c r="AE395" s="88"/>
    </row>
    <row r="396" spans="1:31" s="89" customFormat="1" ht="226.35" hidden="1" customHeight="1">
      <c r="A396" s="82">
        <f t="shared" si="27"/>
        <v>395</v>
      </c>
      <c r="B396" s="220" t="s">
        <v>3560</v>
      </c>
      <c r="C396" s="163" t="s">
        <v>139</v>
      </c>
      <c r="D396" s="95" t="s">
        <v>1375</v>
      </c>
      <c r="E396" s="104" t="s">
        <v>2696</v>
      </c>
      <c r="F396" s="104" t="s">
        <v>2860</v>
      </c>
      <c r="G396" s="228" t="s">
        <v>3568</v>
      </c>
      <c r="H396" s="100" t="s">
        <v>2926</v>
      </c>
      <c r="I396" s="82" t="s">
        <v>4295</v>
      </c>
      <c r="J396" s="226" t="s">
        <v>412</v>
      </c>
      <c r="K396" s="239" t="s">
        <v>10</v>
      </c>
      <c r="L396" s="165" t="s">
        <v>3579</v>
      </c>
      <c r="M396" s="166" t="s">
        <v>3580</v>
      </c>
      <c r="N396" s="120">
        <v>46946</v>
      </c>
      <c r="O396" s="357">
        <f t="shared" ca="1" si="28"/>
        <v>1352</v>
      </c>
      <c r="P396" s="121" t="str">
        <f t="shared" ca="1" si="29"/>
        <v>Berlaku</v>
      </c>
      <c r="Q396" s="88"/>
      <c r="R396" s="88"/>
      <c r="S396" s="88"/>
      <c r="T396" s="88"/>
      <c r="U396" s="88"/>
      <c r="V396" s="88"/>
      <c r="W396" s="88"/>
      <c r="X396" s="88"/>
      <c r="Y396" s="88"/>
      <c r="Z396" s="88"/>
      <c r="AA396" s="88"/>
      <c r="AB396" s="88"/>
      <c r="AC396" s="88"/>
      <c r="AD396" s="88"/>
      <c r="AE396" s="88"/>
    </row>
    <row r="397" spans="1:31" s="89" customFormat="1" ht="180" hidden="1" customHeight="1">
      <c r="A397" s="82">
        <f t="shared" si="27"/>
        <v>396</v>
      </c>
      <c r="B397" s="166" t="s">
        <v>3561</v>
      </c>
      <c r="C397" s="163" t="s">
        <v>187</v>
      </c>
      <c r="D397" s="95" t="s">
        <v>3588</v>
      </c>
      <c r="E397" s="104" t="s">
        <v>1604</v>
      </c>
      <c r="F397" s="104" t="s">
        <v>2861</v>
      </c>
      <c r="G397" s="228" t="s">
        <v>3569</v>
      </c>
      <c r="H397" s="100" t="s">
        <v>2884</v>
      </c>
      <c r="I397" s="82" t="s">
        <v>4295</v>
      </c>
      <c r="J397" s="226" t="s">
        <v>412</v>
      </c>
      <c r="K397" s="239" t="s">
        <v>10</v>
      </c>
      <c r="L397" s="165" t="s">
        <v>3581</v>
      </c>
      <c r="M397" s="236" t="s">
        <v>3582</v>
      </c>
      <c r="N397" s="120">
        <v>46946</v>
      </c>
      <c r="O397" s="357">
        <f t="shared" ca="1" si="28"/>
        <v>1352</v>
      </c>
      <c r="P397" s="121" t="str">
        <f t="shared" ca="1" si="29"/>
        <v>Berlaku</v>
      </c>
      <c r="Q397" s="88"/>
      <c r="R397" s="88"/>
      <c r="S397" s="88"/>
      <c r="T397" s="88"/>
      <c r="U397" s="88"/>
      <c r="V397" s="88"/>
      <c r="W397" s="88"/>
      <c r="X397" s="88"/>
      <c r="Y397" s="88"/>
      <c r="Z397" s="88"/>
      <c r="AA397" s="88"/>
      <c r="AB397" s="88"/>
      <c r="AC397" s="88"/>
      <c r="AD397" s="88"/>
      <c r="AE397" s="88"/>
    </row>
    <row r="398" spans="1:31" s="89" customFormat="1" ht="180" hidden="1" customHeight="1">
      <c r="A398" s="82">
        <f t="shared" si="27"/>
        <v>397</v>
      </c>
      <c r="B398" s="83" t="s">
        <v>34</v>
      </c>
      <c r="C398" s="83" t="s">
        <v>141</v>
      </c>
      <c r="D398" s="95" t="s">
        <v>3633</v>
      </c>
      <c r="E398" s="104" t="s">
        <v>1605</v>
      </c>
      <c r="F398" s="104" t="s">
        <v>2876</v>
      </c>
      <c r="G398" s="104" t="s">
        <v>3601</v>
      </c>
      <c r="H398" s="82" t="s">
        <v>2884</v>
      </c>
      <c r="I398" s="82" t="s">
        <v>4294</v>
      </c>
      <c r="J398" s="104" t="s">
        <v>412</v>
      </c>
      <c r="K398" s="164" t="s">
        <v>0</v>
      </c>
      <c r="L398" s="86" t="s">
        <v>3612</v>
      </c>
      <c r="M398" s="98" t="s">
        <v>3435</v>
      </c>
      <c r="N398" s="120">
        <v>46981</v>
      </c>
      <c r="O398" s="357">
        <f t="shared" ca="1" si="28"/>
        <v>1387</v>
      </c>
      <c r="P398" s="121" t="str">
        <f t="shared" ref="P398:P408" ca="1" si="30">IF(O398&gt;0,"Berlaku","Kadaluarsa")</f>
        <v>Berlaku</v>
      </c>
      <c r="Q398" s="88"/>
      <c r="R398" s="88"/>
      <c r="S398" s="88"/>
      <c r="T398" s="88"/>
      <c r="U398" s="88"/>
      <c r="V398" s="88"/>
      <c r="W398" s="88"/>
      <c r="X398" s="88"/>
      <c r="Y398" s="88"/>
      <c r="Z398" s="88"/>
      <c r="AA398" s="88"/>
      <c r="AB398" s="88"/>
      <c r="AC398" s="88"/>
      <c r="AD398" s="88"/>
      <c r="AE398" s="88"/>
    </row>
    <row r="399" spans="1:31" s="89" customFormat="1" ht="72.599999999999994" hidden="1" customHeight="1">
      <c r="A399" s="82">
        <f t="shared" si="27"/>
        <v>398</v>
      </c>
      <c r="B399" s="83" t="s">
        <v>3591</v>
      </c>
      <c r="C399" s="84" t="s">
        <v>242</v>
      </c>
      <c r="D399" s="95" t="s">
        <v>3639</v>
      </c>
      <c r="E399" s="104" t="s">
        <v>1605</v>
      </c>
      <c r="F399" s="104" t="s">
        <v>2860</v>
      </c>
      <c r="G399" s="104" t="s">
        <v>3602</v>
      </c>
      <c r="H399" s="82" t="s">
        <v>2926</v>
      </c>
      <c r="I399" s="82" t="s">
        <v>4294</v>
      </c>
      <c r="J399" s="104" t="s">
        <v>412</v>
      </c>
      <c r="K399" s="164" t="s">
        <v>3</v>
      </c>
      <c r="L399" s="107" t="s">
        <v>4006</v>
      </c>
      <c r="M399" s="86" t="s">
        <v>3613</v>
      </c>
      <c r="N399" s="120">
        <v>46981</v>
      </c>
      <c r="O399" s="357">
        <f t="shared" ca="1" si="28"/>
        <v>1387</v>
      </c>
      <c r="P399" s="121" t="str">
        <f t="shared" ca="1" si="30"/>
        <v>Berlaku</v>
      </c>
      <c r="Q399" s="88"/>
      <c r="R399" s="88"/>
      <c r="S399" s="88"/>
      <c r="T399" s="88"/>
      <c r="U399" s="88"/>
      <c r="V399" s="88"/>
      <c r="W399" s="88"/>
      <c r="X399" s="88"/>
      <c r="Y399" s="88"/>
      <c r="Z399" s="88"/>
      <c r="AA399" s="88"/>
      <c r="AB399" s="88"/>
      <c r="AC399" s="88"/>
      <c r="AD399" s="88"/>
      <c r="AE399" s="88"/>
    </row>
    <row r="400" spans="1:31" s="89" customFormat="1" ht="198" hidden="1" customHeight="1">
      <c r="A400" s="82">
        <f t="shared" si="27"/>
        <v>399</v>
      </c>
      <c r="B400" s="163" t="s">
        <v>3592</v>
      </c>
      <c r="C400" s="163" t="s">
        <v>1602</v>
      </c>
      <c r="D400" s="95" t="s">
        <v>3634</v>
      </c>
      <c r="E400" s="104" t="s">
        <v>2696</v>
      </c>
      <c r="F400" s="104" t="s">
        <v>2860</v>
      </c>
      <c r="G400" s="104" t="s">
        <v>3603</v>
      </c>
      <c r="H400" s="82" t="s">
        <v>2926</v>
      </c>
      <c r="I400" s="82" t="s">
        <v>4294</v>
      </c>
      <c r="J400" s="104" t="s">
        <v>413</v>
      </c>
      <c r="K400" s="164" t="s">
        <v>0</v>
      </c>
      <c r="L400" s="98" t="s">
        <v>3614</v>
      </c>
      <c r="M400" s="98" t="s">
        <v>3615</v>
      </c>
      <c r="N400" s="120">
        <v>46981</v>
      </c>
      <c r="O400" s="357">
        <f t="shared" ca="1" si="28"/>
        <v>1387</v>
      </c>
      <c r="P400" s="121" t="str">
        <f t="shared" ca="1" si="30"/>
        <v>Berlaku</v>
      </c>
      <c r="Q400" s="88"/>
      <c r="R400" s="88"/>
      <c r="S400" s="88"/>
      <c r="T400" s="88"/>
      <c r="U400" s="88"/>
      <c r="V400" s="88"/>
      <c r="W400" s="88"/>
      <c r="X400" s="88"/>
      <c r="Y400" s="88"/>
      <c r="Z400" s="88"/>
      <c r="AA400" s="88"/>
      <c r="AB400" s="88"/>
      <c r="AC400" s="88"/>
      <c r="AD400" s="88"/>
      <c r="AE400" s="88"/>
    </row>
    <row r="401" spans="1:31" s="89" customFormat="1" ht="188.4" hidden="1" customHeight="1">
      <c r="A401" s="82">
        <f t="shared" si="27"/>
        <v>400</v>
      </c>
      <c r="B401" s="163" t="s">
        <v>3593</v>
      </c>
      <c r="C401" s="163" t="s">
        <v>189</v>
      </c>
      <c r="D401" s="95" t="s">
        <v>3635</v>
      </c>
      <c r="E401" s="104" t="s">
        <v>2699</v>
      </c>
      <c r="F401" s="104" t="s">
        <v>2860</v>
      </c>
      <c r="G401" s="104" t="s">
        <v>3604</v>
      </c>
      <c r="H401" s="82" t="s">
        <v>2926</v>
      </c>
      <c r="I401" s="82" t="s">
        <v>4294</v>
      </c>
      <c r="J401" s="104" t="s">
        <v>413</v>
      </c>
      <c r="K401" s="164" t="s">
        <v>0</v>
      </c>
      <c r="L401" s="95" t="s">
        <v>3616</v>
      </c>
      <c r="M401" s="95" t="s">
        <v>4007</v>
      </c>
      <c r="N401" s="120">
        <v>46981</v>
      </c>
      <c r="O401" s="357">
        <f t="shared" ca="1" si="28"/>
        <v>1387</v>
      </c>
      <c r="P401" s="121" t="str">
        <f t="shared" ca="1" si="30"/>
        <v>Berlaku</v>
      </c>
      <c r="Q401" s="88"/>
      <c r="R401" s="88"/>
      <c r="S401" s="88"/>
      <c r="T401" s="88"/>
      <c r="U401" s="88"/>
      <c r="V401" s="88"/>
      <c r="W401" s="88"/>
      <c r="X401" s="88"/>
      <c r="Y401" s="88"/>
      <c r="Z401" s="88"/>
      <c r="AA401" s="88"/>
      <c r="AB401" s="88"/>
      <c r="AC401" s="88"/>
      <c r="AD401" s="88"/>
      <c r="AE401" s="88"/>
    </row>
    <row r="402" spans="1:31" s="89" customFormat="1" ht="75" hidden="1" customHeight="1">
      <c r="A402" s="82">
        <f t="shared" si="27"/>
        <v>401</v>
      </c>
      <c r="B402" s="163" t="s">
        <v>3594</v>
      </c>
      <c r="C402" s="163" t="s">
        <v>3628</v>
      </c>
      <c r="D402" s="95" t="s">
        <v>3636</v>
      </c>
      <c r="E402" s="104" t="s">
        <v>1604</v>
      </c>
      <c r="F402" s="104" t="s">
        <v>2861</v>
      </c>
      <c r="G402" s="104" t="s">
        <v>3605</v>
      </c>
      <c r="H402" s="82" t="s">
        <v>2884</v>
      </c>
      <c r="I402" s="82" t="s">
        <v>4294</v>
      </c>
      <c r="J402" s="104" t="s">
        <v>413</v>
      </c>
      <c r="K402" s="164" t="s">
        <v>0</v>
      </c>
      <c r="L402" s="95" t="s">
        <v>3617</v>
      </c>
      <c r="M402" s="95" t="s">
        <v>3618</v>
      </c>
      <c r="N402" s="120">
        <v>46981</v>
      </c>
      <c r="O402" s="357">
        <f t="shared" ca="1" si="28"/>
        <v>1387</v>
      </c>
      <c r="P402" s="121" t="str">
        <f t="shared" ca="1" si="30"/>
        <v>Berlaku</v>
      </c>
      <c r="Q402" s="88"/>
      <c r="R402" s="88"/>
      <c r="S402" s="88"/>
      <c r="T402" s="88"/>
      <c r="U402" s="88"/>
      <c r="V402" s="88"/>
      <c r="W402" s="88"/>
      <c r="X402" s="88"/>
      <c r="Y402" s="88"/>
      <c r="Z402" s="88"/>
      <c r="AA402" s="88"/>
      <c r="AB402" s="88"/>
      <c r="AC402" s="88"/>
      <c r="AD402" s="88"/>
      <c r="AE402" s="88"/>
    </row>
    <row r="403" spans="1:31" s="89" customFormat="1" ht="180" hidden="1" customHeight="1">
      <c r="A403" s="82">
        <f t="shared" si="27"/>
        <v>402</v>
      </c>
      <c r="B403" s="163" t="s">
        <v>3595</v>
      </c>
      <c r="C403" s="163" t="s">
        <v>3629</v>
      </c>
      <c r="D403" s="95" t="s">
        <v>3637</v>
      </c>
      <c r="E403" s="104" t="s">
        <v>1605</v>
      </c>
      <c r="F403" s="104" t="s">
        <v>2861</v>
      </c>
      <c r="G403" s="104" t="s">
        <v>3606</v>
      </c>
      <c r="H403" s="82" t="s">
        <v>2884</v>
      </c>
      <c r="I403" s="82" t="s">
        <v>4294</v>
      </c>
      <c r="J403" s="104" t="s">
        <v>413</v>
      </c>
      <c r="K403" s="164" t="s">
        <v>0</v>
      </c>
      <c r="L403" s="95" t="s">
        <v>3619</v>
      </c>
      <c r="M403" s="95" t="s">
        <v>3282</v>
      </c>
      <c r="N403" s="120">
        <v>46981</v>
      </c>
      <c r="O403" s="357">
        <f t="shared" ca="1" si="28"/>
        <v>1387</v>
      </c>
      <c r="P403" s="121" t="str">
        <f t="shared" ca="1" si="30"/>
        <v>Berlaku</v>
      </c>
      <c r="Q403" s="88"/>
      <c r="R403" s="88"/>
      <c r="S403" s="88"/>
      <c r="T403" s="88"/>
      <c r="U403" s="88"/>
      <c r="V403" s="88"/>
      <c r="W403" s="88"/>
      <c r="X403" s="88"/>
      <c r="Y403" s="88"/>
      <c r="Z403" s="88"/>
      <c r="AA403" s="88"/>
      <c r="AB403" s="88"/>
      <c r="AC403" s="88"/>
      <c r="AD403" s="88"/>
      <c r="AE403" s="88"/>
    </row>
    <row r="404" spans="1:31" s="89" customFormat="1" ht="174.6" hidden="1" customHeight="1">
      <c r="A404" s="82">
        <f t="shared" si="27"/>
        <v>403</v>
      </c>
      <c r="B404" s="163" t="s">
        <v>3596</v>
      </c>
      <c r="C404" s="163" t="s">
        <v>3629</v>
      </c>
      <c r="D404" s="95" t="s">
        <v>3637</v>
      </c>
      <c r="E404" s="104" t="s">
        <v>1605</v>
      </c>
      <c r="F404" s="104" t="s">
        <v>2861</v>
      </c>
      <c r="G404" s="104" t="s">
        <v>3607</v>
      </c>
      <c r="H404" s="82" t="s">
        <v>2884</v>
      </c>
      <c r="I404" s="82" t="s">
        <v>4294</v>
      </c>
      <c r="J404" s="104" t="s">
        <v>413</v>
      </c>
      <c r="K404" s="164" t="s">
        <v>0</v>
      </c>
      <c r="L404" s="95" t="s">
        <v>3620</v>
      </c>
      <c r="M404" s="95" t="s">
        <v>4008</v>
      </c>
      <c r="N404" s="120">
        <v>46981</v>
      </c>
      <c r="O404" s="357">
        <f t="shared" ca="1" si="28"/>
        <v>1387</v>
      </c>
      <c r="P404" s="121" t="str">
        <f t="shared" ca="1" si="30"/>
        <v>Berlaku</v>
      </c>
      <c r="Q404" s="88"/>
      <c r="R404" s="88"/>
      <c r="S404" s="88"/>
      <c r="T404" s="88"/>
      <c r="U404" s="88"/>
      <c r="V404" s="88"/>
      <c r="W404" s="88"/>
      <c r="X404" s="88"/>
      <c r="Y404" s="88"/>
      <c r="Z404" s="88"/>
      <c r="AA404" s="88"/>
      <c r="AB404" s="88"/>
      <c r="AC404" s="88"/>
      <c r="AD404" s="88"/>
      <c r="AE404" s="88"/>
    </row>
    <row r="405" spans="1:31" s="89" customFormat="1" ht="180" hidden="1" customHeight="1">
      <c r="A405" s="82">
        <f t="shared" si="27"/>
        <v>404</v>
      </c>
      <c r="B405" s="163" t="s">
        <v>3597</v>
      </c>
      <c r="C405" s="163" t="s">
        <v>2634</v>
      </c>
      <c r="D405" s="95" t="s">
        <v>3638</v>
      </c>
      <c r="E405" s="104" t="s">
        <v>2696</v>
      </c>
      <c r="F405" s="104" t="s">
        <v>2861</v>
      </c>
      <c r="G405" s="104" t="s">
        <v>3608</v>
      </c>
      <c r="H405" s="82" t="s">
        <v>2884</v>
      </c>
      <c r="I405" s="82" t="s">
        <v>4294</v>
      </c>
      <c r="J405" s="104" t="s">
        <v>413</v>
      </c>
      <c r="K405" s="164" t="s">
        <v>0</v>
      </c>
      <c r="L405" s="95" t="s">
        <v>3621</v>
      </c>
      <c r="M405" s="98" t="s">
        <v>3622</v>
      </c>
      <c r="N405" s="120">
        <v>46981</v>
      </c>
      <c r="O405" s="357">
        <f t="shared" ca="1" si="28"/>
        <v>1387</v>
      </c>
      <c r="P405" s="121" t="str">
        <f t="shared" ca="1" si="30"/>
        <v>Berlaku</v>
      </c>
      <c r="Q405" s="88"/>
      <c r="R405" s="88"/>
      <c r="S405" s="88"/>
      <c r="T405" s="88"/>
      <c r="U405" s="88"/>
      <c r="V405" s="88"/>
      <c r="W405" s="88"/>
      <c r="X405" s="88"/>
      <c r="Y405" s="88"/>
      <c r="Z405" s="88"/>
      <c r="AA405" s="88"/>
      <c r="AB405" s="88"/>
      <c r="AC405" s="88"/>
      <c r="AD405" s="88"/>
      <c r="AE405" s="88"/>
    </row>
    <row r="406" spans="1:31" s="89" customFormat="1" ht="188.1" hidden="1" customHeight="1">
      <c r="A406" s="82">
        <f t="shared" si="27"/>
        <v>405</v>
      </c>
      <c r="B406" s="163" t="s">
        <v>3598</v>
      </c>
      <c r="C406" s="163" t="s">
        <v>2634</v>
      </c>
      <c r="D406" s="95" t="s">
        <v>3638</v>
      </c>
      <c r="E406" s="104" t="s">
        <v>2696</v>
      </c>
      <c r="F406" s="104" t="s">
        <v>2861</v>
      </c>
      <c r="G406" s="104" t="s">
        <v>3609</v>
      </c>
      <c r="H406" s="82" t="s">
        <v>2884</v>
      </c>
      <c r="I406" s="82" t="s">
        <v>4294</v>
      </c>
      <c r="J406" s="104" t="s">
        <v>413</v>
      </c>
      <c r="K406" s="164" t="s">
        <v>0</v>
      </c>
      <c r="L406" s="95" t="s">
        <v>3623</v>
      </c>
      <c r="M406" s="98" t="s">
        <v>3624</v>
      </c>
      <c r="N406" s="120">
        <v>46981</v>
      </c>
      <c r="O406" s="357">
        <f t="shared" ca="1" si="28"/>
        <v>1387</v>
      </c>
      <c r="P406" s="121" t="str">
        <f t="shared" ca="1" si="30"/>
        <v>Berlaku</v>
      </c>
      <c r="Q406" s="88"/>
      <c r="R406" s="88"/>
      <c r="S406" s="88"/>
      <c r="T406" s="88"/>
      <c r="U406" s="88"/>
      <c r="V406" s="88"/>
      <c r="W406" s="88"/>
      <c r="X406" s="88"/>
      <c r="Y406" s="88"/>
      <c r="Z406" s="88"/>
      <c r="AA406" s="88"/>
      <c r="AB406" s="88"/>
      <c r="AC406" s="88"/>
      <c r="AD406" s="88"/>
      <c r="AE406" s="88"/>
    </row>
    <row r="407" spans="1:31" s="89" customFormat="1" ht="188.1" hidden="1" customHeight="1">
      <c r="A407" s="82">
        <f t="shared" si="27"/>
        <v>406</v>
      </c>
      <c r="B407" s="98" t="s">
        <v>3599</v>
      </c>
      <c r="C407" s="98" t="s">
        <v>3631</v>
      </c>
      <c r="D407" s="95" t="s">
        <v>3630</v>
      </c>
      <c r="E407" s="104" t="s">
        <v>2697</v>
      </c>
      <c r="F407" s="104" t="s">
        <v>2860</v>
      </c>
      <c r="G407" s="104" t="s">
        <v>3610</v>
      </c>
      <c r="H407" s="82" t="s">
        <v>2926</v>
      </c>
      <c r="I407" s="82" t="s">
        <v>4295</v>
      </c>
      <c r="J407" s="104" t="s">
        <v>412</v>
      </c>
      <c r="K407" s="164" t="s">
        <v>10</v>
      </c>
      <c r="L407" s="95" t="s">
        <v>3625</v>
      </c>
      <c r="M407" s="86" t="s">
        <v>3626</v>
      </c>
      <c r="N407" s="120">
        <v>46981</v>
      </c>
      <c r="O407" s="357">
        <f t="shared" ca="1" si="28"/>
        <v>1387</v>
      </c>
      <c r="P407" s="121" t="str">
        <f t="shared" ca="1" si="30"/>
        <v>Berlaku</v>
      </c>
      <c r="Q407" s="88"/>
      <c r="R407" s="88"/>
      <c r="S407" s="88"/>
      <c r="T407" s="88"/>
      <c r="U407" s="88"/>
      <c r="V407" s="88"/>
      <c r="W407" s="88"/>
      <c r="X407" s="88"/>
      <c r="Y407" s="88"/>
      <c r="Z407" s="88"/>
      <c r="AA407" s="88"/>
      <c r="AB407" s="88"/>
      <c r="AC407" s="88"/>
      <c r="AD407" s="88"/>
      <c r="AE407" s="88"/>
    </row>
    <row r="408" spans="1:31" s="89" customFormat="1" ht="183.6" hidden="1" customHeight="1">
      <c r="A408" s="82">
        <f t="shared" si="27"/>
        <v>407</v>
      </c>
      <c r="B408" s="163" t="s">
        <v>3600</v>
      </c>
      <c r="C408" s="163" t="s">
        <v>211</v>
      </c>
      <c r="D408" s="95" t="s">
        <v>3632</v>
      </c>
      <c r="E408" s="104" t="s">
        <v>1605</v>
      </c>
      <c r="F408" s="104" t="s">
        <v>2860</v>
      </c>
      <c r="G408" s="104" t="s">
        <v>3611</v>
      </c>
      <c r="H408" s="82" t="s">
        <v>2926</v>
      </c>
      <c r="I408" s="82" t="s">
        <v>4294</v>
      </c>
      <c r="J408" s="104" t="s">
        <v>412</v>
      </c>
      <c r="K408" s="164" t="s">
        <v>3</v>
      </c>
      <c r="L408" s="95" t="s">
        <v>4009</v>
      </c>
      <c r="M408" s="86" t="s">
        <v>3627</v>
      </c>
      <c r="N408" s="120">
        <v>46981</v>
      </c>
      <c r="O408" s="357">
        <f t="shared" ca="1" si="28"/>
        <v>1387</v>
      </c>
      <c r="P408" s="121" t="str">
        <f t="shared" ca="1" si="30"/>
        <v>Berlaku</v>
      </c>
      <c r="Q408" s="88"/>
      <c r="R408" s="88"/>
      <c r="S408" s="88"/>
      <c r="T408" s="88"/>
      <c r="U408" s="88"/>
      <c r="V408" s="88"/>
      <c r="W408" s="88"/>
      <c r="X408" s="88"/>
      <c r="Y408" s="88"/>
      <c r="Z408" s="88"/>
      <c r="AA408" s="88"/>
      <c r="AB408" s="88"/>
      <c r="AC408" s="88"/>
      <c r="AD408" s="88"/>
      <c r="AE408" s="88"/>
    </row>
    <row r="409" spans="1:31" s="89" customFormat="1" ht="178.35" hidden="1" customHeight="1">
      <c r="A409" s="82">
        <f t="shared" si="27"/>
        <v>408</v>
      </c>
      <c r="B409" s="98" t="s">
        <v>507</v>
      </c>
      <c r="C409" s="98" t="s">
        <v>187</v>
      </c>
      <c r="D409" s="84" t="s">
        <v>3656</v>
      </c>
      <c r="E409" s="82" t="s">
        <v>1604</v>
      </c>
      <c r="F409" s="82" t="s">
        <v>2861</v>
      </c>
      <c r="G409" s="104" t="s">
        <v>3646</v>
      </c>
      <c r="H409" s="100" t="s">
        <v>2884</v>
      </c>
      <c r="I409" s="82" t="s">
        <v>4294</v>
      </c>
      <c r="J409" s="104" t="s">
        <v>413</v>
      </c>
      <c r="K409" s="164" t="s">
        <v>0</v>
      </c>
      <c r="L409" s="86" t="s">
        <v>3670</v>
      </c>
      <c r="M409" s="86" t="s">
        <v>3671</v>
      </c>
      <c r="N409" s="120">
        <v>47009</v>
      </c>
      <c r="O409" s="357">
        <f t="shared" ca="1" si="28"/>
        <v>1415</v>
      </c>
      <c r="P409" s="121" t="str">
        <f t="shared" ref="P409:P424" ca="1" si="31">IF(O409&gt;0,"Berlaku","Kadaluarsa")</f>
        <v>Berlaku</v>
      </c>
      <c r="Q409" s="88"/>
      <c r="R409" s="88"/>
      <c r="S409" s="88"/>
      <c r="T409" s="88"/>
      <c r="U409" s="88"/>
      <c r="V409" s="88"/>
      <c r="W409" s="88"/>
      <c r="X409" s="88"/>
      <c r="Y409" s="88"/>
      <c r="Z409" s="88"/>
      <c r="AA409" s="88"/>
      <c r="AB409" s="88"/>
      <c r="AC409" s="88"/>
      <c r="AD409" s="88"/>
      <c r="AE409" s="88"/>
    </row>
    <row r="410" spans="1:31" s="89" customFormat="1" ht="90.6" hidden="1" customHeight="1">
      <c r="A410" s="82">
        <f t="shared" si="27"/>
        <v>409</v>
      </c>
      <c r="B410" s="222" t="s">
        <v>3648</v>
      </c>
      <c r="C410" s="98" t="s">
        <v>487</v>
      </c>
      <c r="D410" s="95" t="s">
        <v>3639</v>
      </c>
      <c r="E410" s="104" t="s">
        <v>1605</v>
      </c>
      <c r="F410" s="104" t="s">
        <v>2860</v>
      </c>
      <c r="G410" s="104" t="s">
        <v>3647</v>
      </c>
      <c r="H410" s="104" t="s">
        <v>2926</v>
      </c>
      <c r="I410" s="82" t="s">
        <v>4294</v>
      </c>
      <c r="J410" s="104" t="s">
        <v>412</v>
      </c>
      <c r="K410" s="164" t="s">
        <v>3</v>
      </c>
      <c r="L410" s="95" t="s">
        <v>4010</v>
      </c>
      <c r="M410" s="86" t="s">
        <v>3697</v>
      </c>
      <c r="N410" s="120">
        <v>47009</v>
      </c>
      <c r="O410" s="357">
        <f t="shared" ca="1" si="28"/>
        <v>1415</v>
      </c>
      <c r="P410" s="121" t="str">
        <f t="shared" ca="1" si="31"/>
        <v>Berlaku</v>
      </c>
      <c r="Q410" s="88"/>
      <c r="R410" s="88"/>
      <c r="S410" s="88"/>
      <c r="T410" s="88"/>
      <c r="U410" s="88"/>
      <c r="V410" s="88"/>
      <c r="W410" s="88"/>
      <c r="X410" s="88"/>
      <c r="Y410" s="88"/>
      <c r="Z410" s="88"/>
      <c r="AA410" s="88"/>
      <c r="AB410" s="88"/>
      <c r="AC410" s="88"/>
      <c r="AD410" s="88"/>
      <c r="AE410" s="88"/>
    </row>
    <row r="411" spans="1:31" s="89" customFormat="1" ht="179.1" hidden="1" customHeight="1">
      <c r="A411" s="82">
        <f t="shared" si="27"/>
        <v>410</v>
      </c>
      <c r="B411" s="163" t="s">
        <v>3649</v>
      </c>
      <c r="C411" s="98" t="s">
        <v>1309</v>
      </c>
      <c r="D411" s="95" t="s">
        <v>3657</v>
      </c>
      <c r="E411" s="104" t="s">
        <v>2696</v>
      </c>
      <c r="F411" s="104" t="s">
        <v>2860</v>
      </c>
      <c r="G411" s="228" t="s">
        <v>3662</v>
      </c>
      <c r="H411" s="104" t="s">
        <v>2926</v>
      </c>
      <c r="I411" s="82" t="s">
        <v>4294</v>
      </c>
      <c r="J411" s="104" t="s">
        <v>412</v>
      </c>
      <c r="K411" s="164" t="s">
        <v>0</v>
      </c>
      <c r="L411" s="86" t="s">
        <v>3672</v>
      </c>
      <c r="M411" s="86" t="s">
        <v>3673</v>
      </c>
      <c r="N411" s="120">
        <v>47009</v>
      </c>
      <c r="O411" s="357">
        <f t="shared" ca="1" si="28"/>
        <v>1415</v>
      </c>
      <c r="P411" s="121" t="str">
        <f t="shared" ca="1" si="31"/>
        <v>Berlaku</v>
      </c>
      <c r="Q411" s="88"/>
      <c r="R411" s="88"/>
      <c r="S411" s="88"/>
      <c r="T411" s="88"/>
      <c r="U411" s="88"/>
      <c r="V411" s="88"/>
      <c r="W411" s="88"/>
      <c r="X411" s="88"/>
      <c r="Y411" s="88"/>
      <c r="Z411" s="88"/>
      <c r="AA411" s="88"/>
      <c r="AB411" s="88"/>
      <c r="AC411" s="88"/>
      <c r="AD411" s="88"/>
      <c r="AE411" s="88"/>
    </row>
    <row r="412" spans="1:31" s="89" customFormat="1" ht="195" hidden="1" customHeight="1">
      <c r="A412" s="82">
        <f t="shared" si="27"/>
        <v>411</v>
      </c>
      <c r="B412" s="163" t="s">
        <v>4291</v>
      </c>
      <c r="C412" s="98" t="s">
        <v>4268</v>
      </c>
      <c r="D412" s="95" t="s">
        <v>4292</v>
      </c>
      <c r="E412" s="104" t="s">
        <v>2699</v>
      </c>
      <c r="F412" s="104" t="s">
        <v>2876</v>
      </c>
      <c r="G412" s="228" t="s">
        <v>3663</v>
      </c>
      <c r="H412" s="104" t="s">
        <v>2926</v>
      </c>
      <c r="I412" s="82" t="s">
        <v>4294</v>
      </c>
      <c r="J412" s="104" t="s">
        <v>413</v>
      </c>
      <c r="K412" s="164" t="s">
        <v>0</v>
      </c>
      <c r="L412" s="86" t="s">
        <v>3674</v>
      </c>
      <c r="M412" s="98" t="s">
        <v>3675</v>
      </c>
      <c r="N412" s="120">
        <v>47009</v>
      </c>
      <c r="O412" s="357">
        <f t="shared" ca="1" si="28"/>
        <v>1415</v>
      </c>
      <c r="P412" s="121" t="str">
        <f t="shared" ca="1" si="31"/>
        <v>Berlaku</v>
      </c>
      <c r="Q412" s="88"/>
      <c r="R412" s="88"/>
      <c r="S412" s="88"/>
      <c r="T412" s="88"/>
      <c r="U412" s="88"/>
      <c r="V412" s="88"/>
      <c r="W412" s="88"/>
      <c r="X412" s="88"/>
      <c r="Y412" s="88"/>
      <c r="Z412" s="88"/>
      <c r="AA412" s="88"/>
      <c r="AB412" s="88"/>
      <c r="AC412" s="88"/>
      <c r="AD412" s="88"/>
      <c r="AE412" s="88"/>
    </row>
    <row r="413" spans="1:31" s="89" customFormat="1" ht="83.1" hidden="1" customHeight="1">
      <c r="A413" s="82">
        <f t="shared" si="27"/>
        <v>412</v>
      </c>
      <c r="B413" s="225" t="s">
        <v>3650</v>
      </c>
      <c r="C413" s="98" t="s">
        <v>3354</v>
      </c>
      <c r="D413" s="95" t="s">
        <v>4266</v>
      </c>
      <c r="E413" s="104" t="s">
        <v>2696</v>
      </c>
      <c r="F413" s="104" t="s">
        <v>2876</v>
      </c>
      <c r="G413" s="228" t="s">
        <v>3664</v>
      </c>
      <c r="H413" s="104" t="s">
        <v>2884</v>
      </c>
      <c r="I413" s="82" t="s">
        <v>4294</v>
      </c>
      <c r="J413" s="104" t="s">
        <v>413</v>
      </c>
      <c r="K413" s="164" t="s">
        <v>0</v>
      </c>
      <c r="L413" s="86" t="s">
        <v>3676</v>
      </c>
      <c r="M413" s="98" t="s">
        <v>3677</v>
      </c>
      <c r="N413" s="120">
        <v>47009</v>
      </c>
      <c r="O413" s="357">
        <f t="shared" ca="1" si="28"/>
        <v>1415</v>
      </c>
      <c r="P413" s="121" t="str">
        <f t="shared" ca="1" si="31"/>
        <v>Berlaku</v>
      </c>
      <c r="Q413" s="88"/>
      <c r="R413" s="88"/>
      <c r="S413" s="88"/>
      <c r="T413" s="88"/>
      <c r="U413" s="88"/>
      <c r="V413" s="88"/>
      <c r="W413" s="88"/>
      <c r="X413" s="88"/>
      <c r="Y413" s="88"/>
      <c r="Z413" s="88"/>
      <c r="AA413" s="88"/>
      <c r="AB413" s="88"/>
      <c r="AC413" s="88"/>
      <c r="AD413" s="88"/>
      <c r="AE413" s="88"/>
    </row>
    <row r="414" spans="1:31" s="89" customFormat="1" ht="90" hidden="1" customHeight="1">
      <c r="A414" s="82">
        <f t="shared" si="27"/>
        <v>413</v>
      </c>
      <c r="B414" s="163" t="s">
        <v>3651</v>
      </c>
      <c r="C414" s="98" t="s">
        <v>1602</v>
      </c>
      <c r="D414" s="95" t="s">
        <v>3658</v>
      </c>
      <c r="E414" s="104" t="s">
        <v>1604</v>
      </c>
      <c r="F414" s="104" t="s">
        <v>2861</v>
      </c>
      <c r="G414" s="228" t="s">
        <v>3665</v>
      </c>
      <c r="H414" s="104" t="s">
        <v>2884</v>
      </c>
      <c r="I414" s="82" t="s">
        <v>4294</v>
      </c>
      <c r="J414" s="104" t="s">
        <v>413</v>
      </c>
      <c r="K414" s="164" t="s">
        <v>0</v>
      </c>
      <c r="L414" s="86" t="s">
        <v>4011</v>
      </c>
      <c r="M414" s="98" t="s">
        <v>3678</v>
      </c>
      <c r="N414" s="120">
        <v>47009</v>
      </c>
      <c r="O414" s="357">
        <f t="shared" ca="1" si="28"/>
        <v>1415</v>
      </c>
      <c r="P414" s="121" t="str">
        <f t="shared" ca="1" si="31"/>
        <v>Berlaku</v>
      </c>
      <c r="Q414" s="88"/>
      <c r="R414" s="88"/>
      <c r="S414" s="88"/>
      <c r="T414" s="88"/>
      <c r="U414" s="88"/>
      <c r="V414" s="88"/>
      <c r="W414" s="88"/>
      <c r="X414" s="88"/>
      <c r="Y414" s="88"/>
      <c r="Z414" s="88"/>
      <c r="AA414" s="88"/>
      <c r="AB414" s="88"/>
      <c r="AC414" s="88"/>
      <c r="AD414" s="88"/>
      <c r="AE414" s="88"/>
    </row>
    <row r="415" spans="1:31" s="89" customFormat="1" ht="197.1" hidden="1" customHeight="1">
      <c r="A415" s="82">
        <f t="shared" si="27"/>
        <v>414</v>
      </c>
      <c r="B415" s="225" t="s">
        <v>3652</v>
      </c>
      <c r="C415" s="98" t="s">
        <v>3660</v>
      </c>
      <c r="D415" s="95" t="s">
        <v>3659</v>
      </c>
      <c r="E415" s="104" t="s">
        <v>2825</v>
      </c>
      <c r="F415" s="104" t="s">
        <v>2860</v>
      </c>
      <c r="G415" s="228" t="s">
        <v>3666</v>
      </c>
      <c r="H415" s="104" t="s">
        <v>2926</v>
      </c>
      <c r="I415" s="82" t="s">
        <v>4294</v>
      </c>
      <c r="J415" s="104" t="s">
        <v>413</v>
      </c>
      <c r="K415" s="164" t="s">
        <v>0</v>
      </c>
      <c r="L415" s="86" t="s">
        <v>3679</v>
      </c>
      <c r="M415" s="98" t="s">
        <v>3680</v>
      </c>
      <c r="N415" s="120">
        <v>47009</v>
      </c>
      <c r="O415" s="357">
        <f t="shared" ca="1" si="28"/>
        <v>1415</v>
      </c>
      <c r="P415" s="121" t="str">
        <f t="shared" ca="1" si="31"/>
        <v>Berlaku</v>
      </c>
      <c r="Q415" s="88"/>
      <c r="R415" s="88"/>
      <c r="S415" s="88"/>
      <c r="T415" s="88"/>
      <c r="U415" s="88"/>
      <c r="V415" s="88"/>
      <c r="W415" s="88"/>
      <c r="X415" s="88"/>
      <c r="Y415" s="88"/>
      <c r="Z415" s="88"/>
      <c r="AA415" s="88"/>
      <c r="AB415" s="88"/>
      <c r="AC415" s="88"/>
      <c r="AD415" s="88"/>
      <c r="AE415" s="88"/>
    </row>
    <row r="416" spans="1:31" s="89" customFormat="1" ht="164.1" hidden="1" customHeight="1">
      <c r="A416" s="82">
        <f t="shared" si="27"/>
        <v>415</v>
      </c>
      <c r="B416" s="163" t="s">
        <v>3653</v>
      </c>
      <c r="C416" s="98" t="s">
        <v>144</v>
      </c>
      <c r="D416" s="95" t="s">
        <v>3689</v>
      </c>
      <c r="E416" s="104" t="s">
        <v>1604</v>
      </c>
      <c r="F416" s="104" t="s">
        <v>2861</v>
      </c>
      <c r="G416" s="228" t="s">
        <v>3667</v>
      </c>
      <c r="H416" s="104" t="s">
        <v>2884</v>
      </c>
      <c r="I416" s="82" t="s">
        <v>4294</v>
      </c>
      <c r="J416" s="104" t="s">
        <v>413</v>
      </c>
      <c r="K416" s="164" t="s">
        <v>3</v>
      </c>
      <c r="L416" s="86" t="s">
        <v>4012</v>
      </c>
      <c r="M416" s="86" t="s">
        <v>3681</v>
      </c>
      <c r="N416" s="120">
        <v>47009</v>
      </c>
      <c r="O416" s="357">
        <f t="shared" ca="1" si="28"/>
        <v>1415</v>
      </c>
      <c r="P416" s="121" t="str">
        <f t="shared" ca="1" si="31"/>
        <v>Berlaku</v>
      </c>
      <c r="Q416" s="88"/>
      <c r="R416" s="88"/>
      <c r="S416" s="88"/>
      <c r="T416" s="88"/>
      <c r="U416" s="88"/>
      <c r="V416" s="88"/>
      <c r="W416" s="88"/>
      <c r="X416" s="88"/>
      <c r="Y416" s="88"/>
      <c r="Z416" s="88"/>
      <c r="AA416" s="88"/>
      <c r="AB416" s="88"/>
      <c r="AC416" s="88"/>
      <c r="AD416" s="88"/>
      <c r="AE416" s="88"/>
    </row>
    <row r="417" spans="1:31" s="89" customFormat="1" ht="224.1" hidden="1" customHeight="1">
      <c r="A417" s="82">
        <f t="shared" si="27"/>
        <v>416</v>
      </c>
      <c r="B417" s="163" t="s">
        <v>3654</v>
      </c>
      <c r="C417" s="98" t="s">
        <v>3300</v>
      </c>
      <c r="D417" s="95" t="s">
        <v>3299</v>
      </c>
      <c r="E417" s="104" t="s">
        <v>1604</v>
      </c>
      <c r="F417" s="104" t="s">
        <v>2860</v>
      </c>
      <c r="G417" s="228" t="s">
        <v>3668</v>
      </c>
      <c r="H417" s="104" t="s">
        <v>2926</v>
      </c>
      <c r="I417" s="82" t="s">
        <v>4294</v>
      </c>
      <c r="J417" s="104" t="s">
        <v>412</v>
      </c>
      <c r="K417" s="92" t="s">
        <v>2625</v>
      </c>
      <c r="L417" s="96" t="s">
        <v>3682</v>
      </c>
      <c r="M417" s="95" t="s">
        <v>3683</v>
      </c>
      <c r="N417" s="120">
        <v>47009</v>
      </c>
      <c r="O417" s="357">
        <f t="shared" ca="1" si="28"/>
        <v>1415</v>
      </c>
      <c r="P417" s="121" t="str">
        <f t="shared" ca="1" si="31"/>
        <v>Berlaku</v>
      </c>
      <c r="Q417" s="88"/>
      <c r="R417" s="88"/>
      <c r="S417" s="88"/>
      <c r="T417" s="88"/>
      <c r="U417" s="88"/>
      <c r="V417" s="88"/>
      <c r="W417" s="88"/>
      <c r="X417" s="88"/>
      <c r="Y417" s="88"/>
      <c r="Z417" s="88"/>
      <c r="AA417" s="88"/>
      <c r="AB417" s="88"/>
      <c r="AC417" s="88"/>
      <c r="AD417" s="88"/>
      <c r="AE417" s="88"/>
    </row>
    <row r="418" spans="1:31" s="89" customFormat="1" ht="162.6" hidden="1" customHeight="1">
      <c r="A418" s="82">
        <f t="shared" si="27"/>
        <v>417</v>
      </c>
      <c r="B418" s="163" t="s">
        <v>3655</v>
      </c>
      <c r="C418" s="98" t="s">
        <v>3629</v>
      </c>
      <c r="D418" s="95" t="s">
        <v>3661</v>
      </c>
      <c r="E418" s="104" t="s">
        <v>1605</v>
      </c>
      <c r="F418" s="104" t="s">
        <v>2861</v>
      </c>
      <c r="G418" s="228" t="s">
        <v>3669</v>
      </c>
      <c r="H418" s="104" t="s">
        <v>2884</v>
      </c>
      <c r="I418" s="82" t="s">
        <v>4294</v>
      </c>
      <c r="J418" s="104" t="s">
        <v>413</v>
      </c>
      <c r="K418" s="164" t="s">
        <v>0</v>
      </c>
      <c r="L418" s="86" t="s">
        <v>3684</v>
      </c>
      <c r="M418" s="98" t="s">
        <v>3685</v>
      </c>
      <c r="N418" s="120">
        <v>47009</v>
      </c>
      <c r="O418" s="357">
        <f t="shared" ca="1" si="28"/>
        <v>1415</v>
      </c>
      <c r="P418" s="121" t="str">
        <f t="shared" ca="1" si="31"/>
        <v>Berlaku</v>
      </c>
      <c r="Q418" s="88"/>
      <c r="R418" s="88"/>
      <c r="S418" s="88"/>
      <c r="T418" s="88"/>
      <c r="U418" s="88"/>
      <c r="V418" s="88"/>
      <c r="W418" s="88"/>
      <c r="X418" s="88"/>
      <c r="Y418" s="88"/>
      <c r="Z418" s="88"/>
      <c r="AA418" s="88"/>
      <c r="AB418" s="88"/>
      <c r="AC418" s="88"/>
      <c r="AD418" s="88"/>
      <c r="AE418" s="88"/>
    </row>
    <row r="419" spans="1:31" s="89" customFormat="1" ht="200.4" hidden="1" customHeight="1">
      <c r="A419" s="82">
        <f t="shared" si="27"/>
        <v>418</v>
      </c>
      <c r="B419" s="163" t="s">
        <v>3698</v>
      </c>
      <c r="C419" s="98" t="s">
        <v>2663</v>
      </c>
      <c r="D419" s="95" t="s">
        <v>3699</v>
      </c>
      <c r="E419" s="104" t="s">
        <v>1604</v>
      </c>
      <c r="F419" s="104" t="s">
        <v>2861</v>
      </c>
      <c r="G419" s="228" t="s">
        <v>3700</v>
      </c>
      <c r="H419" s="104" t="s">
        <v>2884</v>
      </c>
      <c r="I419" s="82" t="s">
        <v>4294</v>
      </c>
      <c r="J419" s="104" t="s">
        <v>413</v>
      </c>
      <c r="K419" s="164" t="s">
        <v>0</v>
      </c>
      <c r="L419" s="86" t="s">
        <v>4013</v>
      </c>
      <c r="M419" s="86" t="s">
        <v>3701</v>
      </c>
      <c r="N419" s="120">
        <v>47043</v>
      </c>
      <c r="O419" s="357">
        <f t="shared" ca="1" si="28"/>
        <v>1449</v>
      </c>
      <c r="P419" s="121" t="str">
        <f t="shared" ca="1" si="31"/>
        <v>Berlaku</v>
      </c>
      <c r="Q419" s="88"/>
      <c r="R419" s="88"/>
      <c r="S419" s="88"/>
      <c r="T419" s="88"/>
      <c r="U419" s="88"/>
      <c r="V419" s="88"/>
      <c r="W419" s="88"/>
      <c r="X419" s="88"/>
      <c r="Y419" s="88"/>
      <c r="Z419" s="88"/>
      <c r="AA419" s="88"/>
      <c r="AB419" s="88"/>
      <c r="AC419" s="88"/>
      <c r="AD419" s="88"/>
      <c r="AE419" s="88"/>
    </row>
    <row r="420" spans="1:31" s="89" customFormat="1" ht="91.35" hidden="1" customHeight="1">
      <c r="A420" s="82">
        <f t="shared" si="27"/>
        <v>419</v>
      </c>
      <c r="B420" s="163" t="s">
        <v>3702</v>
      </c>
      <c r="C420" s="98" t="s">
        <v>1031</v>
      </c>
      <c r="D420" s="95" t="s">
        <v>3703</v>
      </c>
      <c r="E420" s="104" t="s">
        <v>2696</v>
      </c>
      <c r="F420" s="104" t="s">
        <v>2876</v>
      </c>
      <c r="G420" s="228" t="s">
        <v>3704</v>
      </c>
      <c r="H420" s="104" t="s">
        <v>2884</v>
      </c>
      <c r="I420" s="82" t="s">
        <v>4295</v>
      </c>
      <c r="J420" s="104" t="s">
        <v>412</v>
      </c>
      <c r="K420" s="164" t="s">
        <v>10</v>
      </c>
      <c r="L420" s="95" t="s">
        <v>3705</v>
      </c>
      <c r="M420" s="86" t="s">
        <v>3745</v>
      </c>
      <c r="N420" s="120">
        <v>47043</v>
      </c>
      <c r="O420" s="357">
        <f t="shared" ca="1" si="28"/>
        <v>1449</v>
      </c>
      <c r="P420" s="121" t="str">
        <f t="shared" ca="1" si="31"/>
        <v>Berlaku</v>
      </c>
      <c r="Q420" s="88"/>
      <c r="R420" s="88"/>
      <c r="S420" s="88"/>
      <c r="T420" s="88"/>
      <c r="U420" s="88"/>
      <c r="V420" s="88"/>
      <c r="W420" s="88"/>
      <c r="X420" s="88"/>
      <c r="Y420" s="88"/>
      <c r="Z420" s="88"/>
      <c r="AA420" s="88"/>
      <c r="AB420" s="88"/>
      <c r="AC420" s="88"/>
      <c r="AD420" s="88"/>
      <c r="AE420" s="88"/>
    </row>
    <row r="421" spans="1:31" s="89" customFormat="1" ht="182.1" hidden="1" customHeight="1">
      <c r="A421" s="82">
        <f t="shared" si="27"/>
        <v>420</v>
      </c>
      <c r="B421" s="163" t="s">
        <v>3706</v>
      </c>
      <c r="C421" s="98" t="s">
        <v>144</v>
      </c>
      <c r="D421" s="95" t="s">
        <v>3710</v>
      </c>
      <c r="E421" s="104" t="s">
        <v>1604</v>
      </c>
      <c r="F421" s="104" t="s">
        <v>2861</v>
      </c>
      <c r="G421" s="228" t="s">
        <v>3707</v>
      </c>
      <c r="H421" s="104" t="s">
        <v>2884</v>
      </c>
      <c r="I421" s="82" t="s">
        <v>4295</v>
      </c>
      <c r="J421" s="104" t="s">
        <v>412</v>
      </c>
      <c r="K421" s="164" t="s">
        <v>10</v>
      </c>
      <c r="L421" s="86" t="s">
        <v>3708</v>
      </c>
      <c r="M421" s="86" t="s">
        <v>3709</v>
      </c>
      <c r="N421" s="120">
        <v>47043</v>
      </c>
      <c r="O421" s="357">
        <f t="shared" ca="1" si="28"/>
        <v>1449</v>
      </c>
      <c r="P421" s="121" t="str">
        <f t="shared" ca="1" si="31"/>
        <v>Berlaku</v>
      </c>
      <c r="Q421" s="88"/>
      <c r="R421" s="88"/>
      <c r="S421" s="88"/>
      <c r="T421" s="88"/>
      <c r="U421" s="88"/>
      <c r="V421" s="88"/>
      <c r="W421" s="88"/>
      <c r="X421" s="88"/>
      <c r="Y421" s="88"/>
      <c r="Z421" s="88"/>
      <c r="AA421" s="88"/>
      <c r="AB421" s="88"/>
      <c r="AC421" s="88"/>
      <c r="AD421" s="88"/>
      <c r="AE421" s="88"/>
    </row>
    <row r="422" spans="1:31" s="89" customFormat="1" ht="182.1" hidden="1" customHeight="1">
      <c r="A422" s="82">
        <f t="shared" si="27"/>
        <v>421</v>
      </c>
      <c r="B422" s="163" t="s">
        <v>3711</v>
      </c>
      <c r="C422" s="98" t="s">
        <v>146</v>
      </c>
      <c r="D422" s="95" t="s">
        <v>3713</v>
      </c>
      <c r="E422" s="104" t="s">
        <v>1605</v>
      </c>
      <c r="F422" s="104" t="s">
        <v>2861</v>
      </c>
      <c r="G422" s="104" t="s">
        <v>3714</v>
      </c>
      <c r="H422" s="104" t="s">
        <v>2884</v>
      </c>
      <c r="I422" s="82" t="s">
        <v>4295</v>
      </c>
      <c r="J422" s="104" t="s">
        <v>414</v>
      </c>
      <c r="K422" s="164" t="s">
        <v>10</v>
      </c>
      <c r="L422" s="86" t="s">
        <v>3716</v>
      </c>
      <c r="M422" s="243" t="s">
        <v>3718</v>
      </c>
      <c r="N422" s="120">
        <v>47043</v>
      </c>
      <c r="O422" s="357">
        <f t="shared" ca="1" si="28"/>
        <v>1449</v>
      </c>
      <c r="P422" s="121" t="str">
        <f t="shared" ca="1" si="31"/>
        <v>Berlaku</v>
      </c>
      <c r="Q422" s="88"/>
      <c r="R422" s="88"/>
      <c r="S422" s="88"/>
      <c r="T422" s="88"/>
      <c r="U422" s="88"/>
      <c r="V422" s="88"/>
      <c r="W422" s="88"/>
      <c r="X422" s="88"/>
      <c r="Y422" s="88"/>
      <c r="Z422" s="88"/>
      <c r="AA422" s="88"/>
      <c r="AB422" s="88"/>
      <c r="AC422" s="88"/>
      <c r="AD422" s="88"/>
      <c r="AE422" s="88"/>
    </row>
    <row r="423" spans="1:31" s="89" customFormat="1" ht="215.4" hidden="1" customHeight="1">
      <c r="A423" s="82">
        <f t="shared" si="27"/>
        <v>422</v>
      </c>
      <c r="B423" s="225" t="s">
        <v>3712</v>
      </c>
      <c r="C423" s="98" t="s">
        <v>146</v>
      </c>
      <c r="D423" s="95" t="s">
        <v>3713</v>
      </c>
      <c r="E423" s="104" t="s">
        <v>1605</v>
      </c>
      <c r="F423" s="104" t="s">
        <v>2861</v>
      </c>
      <c r="G423" s="104" t="s">
        <v>3715</v>
      </c>
      <c r="H423" s="104" t="s">
        <v>2884</v>
      </c>
      <c r="I423" s="82" t="s">
        <v>4295</v>
      </c>
      <c r="J423" s="104" t="s">
        <v>413</v>
      </c>
      <c r="K423" s="164" t="s">
        <v>10</v>
      </c>
      <c r="L423" s="86" t="s">
        <v>3717</v>
      </c>
      <c r="M423" s="98" t="s">
        <v>3718</v>
      </c>
      <c r="N423" s="120">
        <v>47043</v>
      </c>
      <c r="O423" s="357">
        <f t="shared" ca="1" si="28"/>
        <v>1449</v>
      </c>
      <c r="P423" s="121" t="str">
        <f t="shared" ca="1" si="31"/>
        <v>Berlaku</v>
      </c>
      <c r="Q423" s="88"/>
      <c r="R423" s="88"/>
      <c r="S423" s="88"/>
      <c r="T423" s="88"/>
      <c r="U423" s="88"/>
      <c r="V423" s="88"/>
      <c r="W423" s="88"/>
      <c r="X423" s="88"/>
      <c r="Y423" s="88"/>
      <c r="Z423" s="88"/>
      <c r="AA423" s="88"/>
      <c r="AB423" s="88"/>
      <c r="AC423" s="88"/>
      <c r="AD423" s="88"/>
      <c r="AE423" s="88"/>
    </row>
    <row r="424" spans="1:31" s="89" customFormat="1" ht="200.1" hidden="1" customHeight="1">
      <c r="A424" s="82">
        <f t="shared" si="27"/>
        <v>423</v>
      </c>
      <c r="B424" s="163" t="s">
        <v>3719</v>
      </c>
      <c r="C424" s="98" t="s">
        <v>1533</v>
      </c>
      <c r="D424" s="95" t="s">
        <v>3720</v>
      </c>
      <c r="E424" s="104" t="s">
        <v>2696</v>
      </c>
      <c r="F424" s="104" t="s">
        <v>2860</v>
      </c>
      <c r="G424" s="228" t="s">
        <v>3721</v>
      </c>
      <c r="H424" s="104" t="s">
        <v>2926</v>
      </c>
      <c r="I424" s="82" t="s">
        <v>4295</v>
      </c>
      <c r="J424" s="104" t="s">
        <v>412</v>
      </c>
      <c r="K424" s="164" t="s">
        <v>10</v>
      </c>
      <c r="L424" s="86" t="s">
        <v>3722</v>
      </c>
      <c r="M424" s="86" t="s">
        <v>3723</v>
      </c>
      <c r="N424" s="120">
        <v>47043</v>
      </c>
      <c r="O424" s="357">
        <f t="shared" ca="1" si="28"/>
        <v>1449</v>
      </c>
      <c r="P424" s="121" t="str">
        <f t="shared" ca="1" si="31"/>
        <v>Berlaku</v>
      </c>
      <c r="Q424" s="88"/>
      <c r="R424" s="88"/>
      <c r="S424" s="88"/>
      <c r="T424" s="88"/>
      <c r="U424" s="88"/>
      <c r="V424" s="88"/>
      <c r="W424" s="88"/>
      <c r="X424" s="88"/>
      <c r="Y424" s="88"/>
      <c r="Z424" s="88"/>
      <c r="AA424" s="88"/>
      <c r="AB424" s="88"/>
      <c r="AC424" s="88"/>
      <c r="AD424" s="88"/>
      <c r="AE424" s="88"/>
    </row>
    <row r="425" spans="1:31" s="89" customFormat="1" ht="182.1" hidden="1" customHeight="1">
      <c r="A425" s="82">
        <f t="shared" si="27"/>
        <v>424</v>
      </c>
      <c r="B425" s="101" t="s">
        <v>454</v>
      </c>
      <c r="C425" s="102" t="s">
        <v>235</v>
      </c>
      <c r="D425" s="95" t="s">
        <v>3729</v>
      </c>
      <c r="E425" s="104" t="s">
        <v>2699</v>
      </c>
      <c r="F425" s="104" t="s">
        <v>2860</v>
      </c>
      <c r="G425" s="104" t="s">
        <v>3728</v>
      </c>
      <c r="H425" s="104" t="s">
        <v>2926</v>
      </c>
      <c r="I425" s="82" t="s">
        <v>4296</v>
      </c>
      <c r="J425" s="104" t="s">
        <v>413</v>
      </c>
      <c r="K425" s="104" t="s">
        <v>10</v>
      </c>
      <c r="L425" s="86" t="s">
        <v>3737</v>
      </c>
      <c r="M425" s="86" t="s">
        <v>3738</v>
      </c>
      <c r="N425" s="120">
        <v>47079</v>
      </c>
      <c r="O425" s="357">
        <f t="shared" ca="1" si="28"/>
        <v>1485</v>
      </c>
      <c r="P425" s="121" t="str">
        <f ca="1">IF(O425&gt;0,"Berlaku","Kadaluarsa")</f>
        <v>Berlaku</v>
      </c>
      <c r="Q425" s="88"/>
      <c r="R425" s="88"/>
      <c r="S425" s="88"/>
      <c r="T425" s="88"/>
      <c r="U425" s="88"/>
      <c r="V425" s="88"/>
      <c r="W425" s="88"/>
      <c r="X425" s="88"/>
      <c r="Y425" s="88"/>
      <c r="Z425" s="88"/>
      <c r="AA425" s="88"/>
      <c r="AB425" s="88"/>
      <c r="AC425" s="88"/>
      <c r="AD425" s="88"/>
      <c r="AE425" s="88"/>
    </row>
    <row r="426" spans="1:31" s="89" customFormat="1" ht="165" hidden="1" customHeight="1">
      <c r="A426" s="82">
        <f t="shared" si="27"/>
        <v>425</v>
      </c>
      <c r="B426" s="222" t="s">
        <v>38</v>
      </c>
      <c r="C426" s="83" t="s">
        <v>229</v>
      </c>
      <c r="D426" s="95" t="s">
        <v>3734</v>
      </c>
      <c r="E426" s="104" t="s">
        <v>1604</v>
      </c>
      <c r="F426" s="104" t="s">
        <v>2876</v>
      </c>
      <c r="G426" s="104" t="s">
        <v>3731</v>
      </c>
      <c r="H426" s="92" t="s">
        <v>2926</v>
      </c>
      <c r="I426" s="82" t="s">
        <v>4295</v>
      </c>
      <c r="J426" s="104" t="s">
        <v>412</v>
      </c>
      <c r="K426" s="104" t="s">
        <v>10</v>
      </c>
      <c r="L426" s="95" t="s">
        <v>3739</v>
      </c>
      <c r="M426" s="86" t="s">
        <v>3740</v>
      </c>
      <c r="N426" s="120">
        <v>47079</v>
      </c>
      <c r="O426" s="357">
        <f t="shared" ca="1" si="28"/>
        <v>1485</v>
      </c>
      <c r="P426" s="121" t="str">
        <f ca="1">IF(O426&gt;0,"Berlaku","Kadaluarsa")</f>
        <v>Berlaku</v>
      </c>
      <c r="Q426" s="88"/>
      <c r="R426" s="88"/>
      <c r="S426" s="88"/>
      <c r="T426" s="88"/>
      <c r="U426" s="88"/>
      <c r="V426" s="88"/>
      <c r="W426" s="88"/>
      <c r="X426" s="88"/>
      <c r="Y426" s="88"/>
      <c r="Z426" s="88"/>
      <c r="AA426" s="88"/>
      <c r="AB426" s="88"/>
      <c r="AC426" s="88"/>
      <c r="AD426" s="88"/>
      <c r="AE426" s="88"/>
    </row>
    <row r="427" spans="1:31" s="89" customFormat="1" ht="159" hidden="1" customHeight="1">
      <c r="A427" s="82">
        <f t="shared" si="27"/>
        <v>426</v>
      </c>
      <c r="B427" s="95" t="s">
        <v>1699</v>
      </c>
      <c r="C427" s="83" t="s">
        <v>194</v>
      </c>
      <c r="D427" s="95" t="s">
        <v>3735</v>
      </c>
      <c r="E427" s="104" t="s">
        <v>2697</v>
      </c>
      <c r="F427" s="104" t="s">
        <v>2860</v>
      </c>
      <c r="G427" s="104" t="s">
        <v>3732</v>
      </c>
      <c r="H427" s="82" t="s">
        <v>2926</v>
      </c>
      <c r="I427" s="82" t="s">
        <v>4294</v>
      </c>
      <c r="J427" s="104" t="s">
        <v>413</v>
      </c>
      <c r="K427" s="104" t="s">
        <v>3</v>
      </c>
      <c r="L427" s="86" t="s">
        <v>3741</v>
      </c>
      <c r="M427" s="86" t="s">
        <v>1715</v>
      </c>
      <c r="N427" s="120">
        <v>47078</v>
      </c>
      <c r="O427" s="357">
        <f t="shared" ca="1" si="28"/>
        <v>1484</v>
      </c>
      <c r="P427" s="121" t="str">
        <f ca="1">IF(O427&gt;0,"Berlaku","Kadaluarsa")</f>
        <v>Berlaku</v>
      </c>
      <c r="Q427" s="88"/>
      <c r="R427" s="88"/>
      <c r="S427" s="88"/>
      <c r="T427" s="88"/>
      <c r="U427" s="88"/>
      <c r="V427" s="88"/>
      <c r="W427" s="88"/>
      <c r="X427" s="88"/>
      <c r="Y427" s="88"/>
      <c r="Z427" s="88"/>
      <c r="AA427" s="88"/>
      <c r="AB427" s="88"/>
      <c r="AC427" s="88"/>
      <c r="AD427" s="88"/>
      <c r="AE427" s="88"/>
    </row>
    <row r="428" spans="1:31" s="89" customFormat="1" ht="60" hidden="1">
      <c r="A428" s="82">
        <f t="shared" si="27"/>
        <v>427</v>
      </c>
      <c r="B428" s="244" t="s">
        <v>3730</v>
      </c>
      <c r="C428" s="83" t="s">
        <v>1067</v>
      </c>
      <c r="D428" s="95" t="s">
        <v>3736</v>
      </c>
      <c r="E428" s="104" t="s">
        <v>2696</v>
      </c>
      <c r="F428" s="104" t="s">
        <v>2860</v>
      </c>
      <c r="G428" s="105" t="s">
        <v>3733</v>
      </c>
      <c r="H428" s="82" t="s">
        <v>2926</v>
      </c>
      <c r="I428" s="82" t="s">
        <v>4295</v>
      </c>
      <c r="J428" s="104" t="s">
        <v>412</v>
      </c>
      <c r="K428" s="104" t="s">
        <v>10</v>
      </c>
      <c r="L428" s="86" t="s">
        <v>3822</v>
      </c>
      <c r="M428" s="95" t="s">
        <v>3742</v>
      </c>
      <c r="N428" s="120">
        <v>47079</v>
      </c>
      <c r="O428" s="357">
        <f t="shared" ca="1" si="28"/>
        <v>1485</v>
      </c>
      <c r="P428" s="121" t="str">
        <f ca="1">IF(O428&gt;0,"Berlaku","Kadaluarsa")</f>
        <v>Berlaku</v>
      </c>
      <c r="Q428" s="88"/>
      <c r="R428" s="88"/>
      <c r="S428" s="88"/>
      <c r="T428" s="88"/>
      <c r="U428" s="88"/>
      <c r="V428" s="88"/>
      <c r="W428" s="88"/>
      <c r="X428" s="88"/>
      <c r="Y428" s="88"/>
      <c r="Z428" s="88"/>
      <c r="AA428" s="88"/>
      <c r="AB428" s="88"/>
      <c r="AC428" s="88"/>
      <c r="AD428" s="88"/>
      <c r="AE428" s="88"/>
    </row>
    <row r="429" spans="1:31" s="89" customFormat="1" ht="157.5" hidden="1" customHeight="1">
      <c r="A429" s="82">
        <f t="shared" si="27"/>
        <v>428</v>
      </c>
      <c r="B429" s="163" t="s">
        <v>3764</v>
      </c>
      <c r="C429" s="83" t="s">
        <v>1172</v>
      </c>
      <c r="D429" s="98" t="s">
        <v>3763</v>
      </c>
      <c r="E429" s="82" t="s">
        <v>2699</v>
      </c>
      <c r="F429" s="82" t="s">
        <v>2861</v>
      </c>
      <c r="G429" s="228" t="s">
        <v>3747</v>
      </c>
      <c r="H429" s="97" t="s">
        <v>2884</v>
      </c>
      <c r="I429" s="82" t="s">
        <v>4294</v>
      </c>
      <c r="J429" s="104" t="s">
        <v>413</v>
      </c>
      <c r="K429" s="104" t="s">
        <v>0</v>
      </c>
      <c r="L429" s="84" t="s">
        <v>3780</v>
      </c>
      <c r="M429" s="86" t="s">
        <v>3781</v>
      </c>
      <c r="N429" s="120">
        <v>47106</v>
      </c>
      <c r="O429" s="357">
        <f t="shared" ca="1" si="28"/>
        <v>1512</v>
      </c>
      <c r="P429" s="121" t="str">
        <f t="shared" ref="P429:P444" ca="1" si="32">IF(O429&gt;0,"Berlaku","Kadaluarsa")</f>
        <v>Berlaku</v>
      </c>
      <c r="Q429" s="88"/>
      <c r="R429" s="88"/>
      <c r="S429" s="88"/>
      <c r="T429" s="88"/>
      <c r="U429" s="88"/>
      <c r="V429" s="88"/>
      <c r="W429" s="88"/>
      <c r="X429" s="88"/>
      <c r="Y429" s="88"/>
      <c r="Z429" s="88"/>
      <c r="AA429" s="88"/>
      <c r="AB429" s="88"/>
      <c r="AC429" s="88"/>
      <c r="AD429" s="88"/>
      <c r="AE429" s="88"/>
    </row>
    <row r="430" spans="1:31" s="89" customFormat="1" ht="99" hidden="1" customHeight="1">
      <c r="A430" s="82">
        <f t="shared" si="27"/>
        <v>429</v>
      </c>
      <c r="B430" s="163" t="s">
        <v>3765</v>
      </c>
      <c r="C430" s="83" t="s">
        <v>1172</v>
      </c>
      <c r="D430" s="98" t="s">
        <v>3763</v>
      </c>
      <c r="E430" s="82" t="s">
        <v>2699</v>
      </c>
      <c r="F430" s="82" t="s">
        <v>2861</v>
      </c>
      <c r="G430" s="246" t="s">
        <v>3748</v>
      </c>
      <c r="H430" s="82" t="s">
        <v>2884</v>
      </c>
      <c r="I430" s="82" t="s">
        <v>4294</v>
      </c>
      <c r="J430" s="104" t="s">
        <v>413</v>
      </c>
      <c r="K430" s="104" t="s">
        <v>0</v>
      </c>
      <c r="L430" s="98" t="s">
        <v>3782</v>
      </c>
      <c r="M430" s="98" t="s">
        <v>3781</v>
      </c>
      <c r="N430" s="120">
        <v>47106</v>
      </c>
      <c r="O430" s="357">
        <f t="shared" ca="1" si="28"/>
        <v>1512</v>
      </c>
      <c r="P430" s="121" t="str">
        <f t="shared" ca="1" si="32"/>
        <v>Berlaku</v>
      </c>
      <c r="Q430" s="88"/>
      <c r="R430" s="88"/>
      <c r="S430" s="88"/>
      <c r="T430" s="88"/>
      <c r="U430" s="88"/>
      <c r="V430" s="88"/>
      <c r="W430" s="88"/>
      <c r="X430" s="88"/>
      <c r="Y430" s="88"/>
      <c r="Z430" s="88"/>
      <c r="AA430" s="88"/>
      <c r="AB430" s="88"/>
      <c r="AC430" s="88"/>
      <c r="AD430" s="88"/>
      <c r="AE430" s="88"/>
    </row>
    <row r="431" spans="1:31" s="89" customFormat="1" ht="77.099999999999994" hidden="1" customHeight="1">
      <c r="A431" s="82">
        <f t="shared" si="27"/>
        <v>430</v>
      </c>
      <c r="B431" s="163" t="s">
        <v>3766</v>
      </c>
      <c r="C431" s="84" t="s">
        <v>1172</v>
      </c>
      <c r="D431" s="98" t="s">
        <v>3763</v>
      </c>
      <c r="E431" s="82" t="s">
        <v>2699</v>
      </c>
      <c r="F431" s="82" t="s">
        <v>2861</v>
      </c>
      <c r="G431" s="246" t="s">
        <v>3749</v>
      </c>
      <c r="H431" s="105" t="s">
        <v>2884</v>
      </c>
      <c r="I431" s="82" t="s">
        <v>4294</v>
      </c>
      <c r="J431" s="104" t="s">
        <v>413</v>
      </c>
      <c r="K431" s="104" t="s">
        <v>0</v>
      </c>
      <c r="L431" s="98" t="s">
        <v>3780</v>
      </c>
      <c r="M431" s="98" t="s">
        <v>3781</v>
      </c>
      <c r="N431" s="120">
        <v>47106</v>
      </c>
      <c r="O431" s="357">
        <f t="shared" ca="1" si="28"/>
        <v>1512</v>
      </c>
      <c r="P431" s="121" t="str">
        <f t="shared" ca="1" si="32"/>
        <v>Berlaku</v>
      </c>
      <c r="Q431" s="88"/>
      <c r="R431" s="88"/>
      <c r="S431" s="88"/>
      <c r="T431" s="88"/>
      <c r="U431" s="88"/>
      <c r="V431" s="88"/>
      <c r="W431" s="88"/>
      <c r="X431" s="88"/>
      <c r="Y431" s="88"/>
      <c r="Z431" s="88"/>
      <c r="AA431" s="88"/>
      <c r="AB431" s="88"/>
      <c r="AC431" s="88"/>
      <c r="AD431" s="88"/>
      <c r="AE431" s="88"/>
    </row>
    <row r="432" spans="1:31" s="89" customFormat="1" ht="189" hidden="1" customHeight="1">
      <c r="A432" s="82">
        <f t="shared" si="27"/>
        <v>431</v>
      </c>
      <c r="B432" s="163" t="s">
        <v>3767</v>
      </c>
      <c r="C432" s="84" t="s">
        <v>1172</v>
      </c>
      <c r="D432" s="98" t="s">
        <v>3763</v>
      </c>
      <c r="E432" s="82" t="s">
        <v>2699</v>
      </c>
      <c r="F432" s="82" t="s">
        <v>2861</v>
      </c>
      <c r="G432" s="246" t="s">
        <v>3750</v>
      </c>
      <c r="H432" s="105" t="s">
        <v>2884</v>
      </c>
      <c r="I432" s="82" t="s">
        <v>4294</v>
      </c>
      <c r="J432" s="104" t="s">
        <v>413</v>
      </c>
      <c r="K432" s="104" t="s">
        <v>0</v>
      </c>
      <c r="L432" s="98" t="s">
        <v>3780</v>
      </c>
      <c r="M432" s="98" t="s">
        <v>3781</v>
      </c>
      <c r="N432" s="120">
        <v>47106</v>
      </c>
      <c r="O432" s="357">
        <f t="shared" ca="1" si="28"/>
        <v>1512</v>
      </c>
      <c r="P432" s="121" t="str">
        <f t="shared" ca="1" si="32"/>
        <v>Berlaku</v>
      </c>
      <c r="Q432" s="88"/>
      <c r="R432" s="88"/>
      <c r="S432" s="88"/>
      <c r="T432" s="88"/>
      <c r="U432" s="88"/>
      <c r="V432" s="88"/>
      <c r="W432" s="88"/>
      <c r="X432" s="88"/>
      <c r="Y432" s="88"/>
      <c r="Z432" s="88"/>
      <c r="AA432" s="88"/>
      <c r="AB432" s="88"/>
      <c r="AC432" s="88"/>
      <c r="AD432" s="88"/>
      <c r="AE432" s="88"/>
    </row>
    <row r="433" spans="1:31" s="89" customFormat="1" ht="189" hidden="1" customHeight="1">
      <c r="A433" s="82">
        <f t="shared" si="27"/>
        <v>432</v>
      </c>
      <c r="B433" s="163" t="s">
        <v>3768</v>
      </c>
      <c r="C433" s="84" t="s">
        <v>1172</v>
      </c>
      <c r="D433" s="98" t="s">
        <v>3763</v>
      </c>
      <c r="E433" s="82" t="s">
        <v>2699</v>
      </c>
      <c r="F433" s="82" t="s">
        <v>2861</v>
      </c>
      <c r="G433" s="246" t="s">
        <v>3746</v>
      </c>
      <c r="H433" s="105" t="s">
        <v>2884</v>
      </c>
      <c r="I433" s="82" t="s">
        <v>4294</v>
      </c>
      <c r="J433" s="104" t="s">
        <v>413</v>
      </c>
      <c r="K433" s="104" t="s">
        <v>0</v>
      </c>
      <c r="L433" s="84" t="s">
        <v>3780</v>
      </c>
      <c r="M433" s="86" t="s">
        <v>3783</v>
      </c>
      <c r="N433" s="120">
        <v>47106</v>
      </c>
      <c r="O433" s="357">
        <f t="shared" ca="1" si="28"/>
        <v>1512</v>
      </c>
      <c r="P433" s="121" t="str">
        <f t="shared" ca="1" si="32"/>
        <v>Berlaku</v>
      </c>
      <c r="Q433" s="88"/>
      <c r="R433" s="88"/>
      <c r="S433" s="88"/>
      <c r="T433" s="88"/>
      <c r="U433" s="88"/>
      <c r="V433" s="88"/>
      <c r="W433" s="88"/>
      <c r="X433" s="88"/>
      <c r="Y433" s="88"/>
      <c r="Z433" s="88"/>
      <c r="AA433" s="88"/>
      <c r="AB433" s="88"/>
      <c r="AC433" s="88"/>
      <c r="AD433" s="88"/>
      <c r="AE433" s="88"/>
    </row>
    <row r="434" spans="1:31" s="89" customFormat="1" ht="187.5" hidden="1" customHeight="1">
      <c r="A434" s="82">
        <f t="shared" si="27"/>
        <v>433</v>
      </c>
      <c r="B434" s="163" t="s">
        <v>3751</v>
      </c>
      <c r="C434" s="98" t="s">
        <v>233</v>
      </c>
      <c r="D434" s="95" t="s">
        <v>3804</v>
      </c>
      <c r="E434" s="82" t="s">
        <v>1604</v>
      </c>
      <c r="F434" s="82" t="s">
        <v>2861</v>
      </c>
      <c r="G434" s="228" t="s">
        <v>3769</v>
      </c>
      <c r="H434" s="100" t="s">
        <v>2884</v>
      </c>
      <c r="I434" s="82" t="s">
        <v>4294</v>
      </c>
      <c r="J434" s="104" t="s">
        <v>413</v>
      </c>
      <c r="K434" s="104" t="s">
        <v>0</v>
      </c>
      <c r="L434" s="95" t="s">
        <v>3784</v>
      </c>
      <c r="M434" s="98" t="s">
        <v>3785</v>
      </c>
      <c r="N434" s="120">
        <v>47106</v>
      </c>
      <c r="O434" s="357">
        <f t="shared" ca="1" si="28"/>
        <v>1512</v>
      </c>
      <c r="P434" s="121" t="str">
        <f t="shared" ca="1" si="32"/>
        <v>Berlaku</v>
      </c>
      <c r="Q434" s="88"/>
      <c r="R434" s="88"/>
      <c r="S434" s="88"/>
      <c r="T434" s="88"/>
      <c r="U434" s="88"/>
      <c r="V434" s="88"/>
      <c r="W434" s="88"/>
      <c r="X434" s="88"/>
      <c r="Y434" s="88"/>
      <c r="Z434" s="88"/>
      <c r="AA434" s="88"/>
      <c r="AB434" s="88"/>
      <c r="AC434" s="88"/>
      <c r="AD434" s="88"/>
      <c r="AE434" s="88"/>
    </row>
    <row r="435" spans="1:31" s="89" customFormat="1" ht="189" hidden="1" customHeight="1">
      <c r="A435" s="82">
        <f t="shared" si="27"/>
        <v>434</v>
      </c>
      <c r="B435" s="163" t="s">
        <v>3752</v>
      </c>
      <c r="C435" s="98" t="s">
        <v>233</v>
      </c>
      <c r="D435" s="95" t="s">
        <v>3805</v>
      </c>
      <c r="E435" s="82" t="s">
        <v>1604</v>
      </c>
      <c r="F435" s="82" t="s">
        <v>2861</v>
      </c>
      <c r="G435" s="228" t="s">
        <v>3770</v>
      </c>
      <c r="H435" s="100" t="s">
        <v>2884</v>
      </c>
      <c r="I435" s="82" t="s">
        <v>4294</v>
      </c>
      <c r="J435" s="104" t="s">
        <v>413</v>
      </c>
      <c r="K435" s="104" t="s">
        <v>0</v>
      </c>
      <c r="L435" s="95" t="s">
        <v>3786</v>
      </c>
      <c r="M435" s="98" t="s">
        <v>3818</v>
      </c>
      <c r="N435" s="120">
        <v>47106</v>
      </c>
      <c r="O435" s="357">
        <f t="shared" ca="1" si="28"/>
        <v>1512</v>
      </c>
      <c r="P435" s="121" t="str">
        <f t="shared" ca="1" si="32"/>
        <v>Berlaku</v>
      </c>
      <c r="Q435" s="88"/>
      <c r="R435" s="88"/>
      <c r="S435" s="88"/>
      <c r="T435" s="88"/>
      <c r="U435" s="88"/>
      <c r="V435" s="88"/>
      <c r="W435" s="88"/>
      <c r="X435" s="88"/>
      <c r="Y435" s="88"/>
      <c r="Z435" s="88"/>
      <c r="AA435" s="88"/>
      <c r="AB435" s="88"/>
      <c r="AC435" s="88"/>
      <c r="AD435" s="88"/>
      <c r="AE435" s="88"/>
    </row>
    <row r="436" spans="1:31" s="89" customFormat="1" ht="187.5" hidden="1" customHeight="1">
      <c r="A436" s="82">
        <f t="shared" si="27"/>
        <v>435</v>
      </c>
      <c r="B436" s="163" t="s">
        <v>3753</v>
      </c>
      <c r="C436" s="98" t="s">
        <v>233</v>
      </c>
      <c r="D436" s="95" t="s">
        <v>3806</v>
      </c>
      <c r="E436" s="82" t="s">
        <v>1604</v>
      </c>
      <c r="F436" s="82" t="s">
        <v>2861</v>
      </c>
      <c r="G436" s="228" t="s">
        <v>3771</v>
      </c>
      <c r="H436" s="100" t="s">
        <v>2884</v>
      </c>
      <c r="I436" s="82" t="s">
        <v>4294</v>
      </c>
      <c r="J436" s="104" t="s">
        <v>413</v>
      </c>
      <c r="K436" s="104" t="s">
        <v>0</v>
      </c>
      <c r="L436" s="95" t="s">
        <v>3787</v>
      </c>
      <c r="M436" s="98" t="s">
        <v>3788</v>
      </c>
      <c r="N436" s="120">
        <v>47106</v>
      </c>
      <c r="O436" s="357">
        <f t="shared" ca="1" si="28"/>
        <v>1512</v>
      </c>
      <c r="P436" s="121" t="str">
        <f t="shared" ca="1" si="32"/>
        <v>Berlaku</v>
      </c>
      <c r="Q436" s="88"/>
      <c r="R436" s="88"/>
      <c r="S436" s="88"/>
      <c r="T436" s="88"/>
      <c r="U436" s="88"/>
      <c r="V436" s="88"/>
      <c r="W436" s="88"/>
      <c r="X436" s="88"/>
      <c r="Y436" s="88"/>
      <c r="Z436" s="88"/>
      <c r="AA436" s="88"/>
      <c r="AB436" s="88"/>
      <c r="AC436" s="88"/>
      <c r="AD436" s="88"/>
      <c r="AE436" s="88"/>
    </row>
    <row r="437" spans="1:31" s="89" customFormat="1" ht="233.25" hidden="1" customHeight="1">
      <c r="A437" s="82">
        <f t="shared" si="27"/>
        <v>436</v>
      </c>
      <c r="B437" s="163" t="s">
        <v>3754</v>
      </c>
      <c r="C437" s="98" t="s">
        <v>3808</v>
      </c>
      <c r="D437" s="95" t="s">
        <v>3807</v>
      </c>
      <c r="E437" s="82" t="s">
        <v>2696</v>
      </c>
      <c r="F437" s="82" t="s">
        <v>2860</v>
      </c>
      <c r="G437" s="228" t="s">
        <v>3772</v>
      </c>
      <c r="H437" s="100" t="s">
        <v>2926</v>
      </c>
      <c r="I437" s="82" t="s">
        <v>4294</v>
      </c>
      <c r="J437" s="104" t="s">
        <v>413</v>
      </c>
      <c r="K437" s="104" t="s">
        <v>0</v>
      </c>
      <c r="L437" s="95" t="s">
        <v>3789</v>
      </c>
      <c r="M437" s="98" t="s">
        <v>3790</v>
      </c>
      <c r="N437" s="120">
        <v>47106</v>
      </c>
      <c r="O437" s="357">
        <f t="shared" ca="1" si="28"/>
        <v>1512</v>
      </c>
      <c r="P437" s="121" t="str">
        <f t="shared" ca="1" si="32"/>
        <v>Berlaku</v>
      </c>
      <c r="Q437" s="88"/>
      <c r="R437" s="88"/>
      <c r="S437" s="88"/>
      <c r="T437" s="88"/>
      <c r="U437" s="88"/>
      <c r="V437" s="88"/>
      <c r="W437" s="88"/>
      <c r="X437" s="88"/>
      <c r="Y437" s="88"/>
      <c r="Z437" s="88"/>
      <c r="AA437" s="88"/>
      <c r="AB437" s="88"/>
      <c r="AC437" s="88"/>
      <c r="AD437" s="88"/>
      <c r="AE437" s="88"/>
    </row>
    <row r="438" spans="1:31" s="89" customFormat="1" ht="221.25" hidden="1" customHeight="1">
      <c r="A438" s="82">
        <f t="shared" si="27"/>
        <v>437</v>
      </c>
      <c r="B438" s="163" t="s">
        <v>3755</v>
      </c>
      <c r="C438" s="98" t="s">
        <v>3808</v>
      </c>
      <c r="D438" s="95" t="s">
        <v>4092</v>
      </c>
      <c r="E438" s="82" t="s">
        <v>2696</v>
      </c>
      <c r="F438" s="82" t="s">
        <v>2860</v>
      </c>
      <c r="G438" s="228" t="s">
        <v>3773</v>
      </c>
      <c r="H438" s="100" t="s">
        <v>2926</v>
      </c>
      <c r="I438" s="82" t="s">
        <v>4294</v>
      </c>
      <c r="J438" s="104" t="s">
        <v>413</v>
      </c>
      <c r="K438" s="104" t="s">
        <v>0</v>
      </c>
      <c r="L438" s="95" t="s">
        <v>3791</v>
      </c>
      <c r="M438" s="98" t="s">
        <v>3792</v>
      </c>
      <c r="N438" s="120">
        <v>47106</v>
      </c>
      <c r="O438" s="357">
        <f t="shared" ca="1" si="28"/>
        <v>1512</v>
      </c>
      <c r="P438" s="121" t="str">
        <f t="shared" ca="1" si="32"/>
        <v>Berlaku</v>
      </c>
      <c r="Q438" s="88"/>
      <c r="R438" s="88"/>
      <c r="S438" s="88"/>
      <c r="T438" s="88"/>
      <c r="U438" s="88"/>
      <c r="V438" s="88"/>
      <c r="W438" s="88"/>
      <c r="X438" s="88"/>
      <c r="Y438" s="88"/>
      <c r="Z438" s="88"/>
      <c r="AA438" s="88"/>
      <c r="AB438" s="88"/>
      <c r="AC438" s="88"/>
      <c r="AD438" s="88"/>
      <c r="AE438" s="88"/>
    </row>
    <row r="439" spans="1:31" s="89" customFormat="1" ht="218.25" hidden="1" customHeight="1">
      <c r="A439" s="82">
        <f t="shared" si="27"/>
        <v>438</v>
      </c>
      <c r="B439" s="163" t="s">
        <v>3756</v>
      </c>
      <c r="C439" s="98" t="s">
        <v>3808</v>
      </c>
      <c r="D439" s="95" t="s">
        <v>3807</v>
      </c>
      <c r="E439" s="82" t="s">
        <v>2696</v>
      </c>
      <c r="F439" s="82" t="s">
        <v>2860</v>
      </c>
      <c r="G439" s="228" t="s">
        <v>3774</v>
      </c>
      <c r="H439" s="100" t="s">
        <v>2926</v>
      </c>
      <c r="I439" s="82" t="s">
        <v>4294</v>
      </c>
      <c r="J439" s="104" t="s">
        <v>413</v>
      </c>
      <c r="K439" s="104" t="s">
        <v>0</v>
      </c>
      <c r="L439" s="95" t="s">
        <v>3793</v>
      </c>
      <c r="M439" s="98" t="s">
        <v>3794</v>
      </c>
      <c r="N439" s="120">
        <v>47106</v>
      </c>
      <c r="O439" s="357">
        <f t="shared" ca="1" si="28"/>
        <v>1512</v>
      </c>
      <c r="P439" s="121" t="str">
        <f t="shared" ca="1" si="32"/>
        <v>Berlaku</v>
      </c>
      <c r="Q439" s="88"/>
      <c r="R439" s="88"/>
      <c r="S439" s="88"/>
      <c r="T439" s="88"/>
      <c r="U439" s="88"/>
      <c r="V439" s="88"/>
      <c r="W439" s="88"/>
      <c r="X439" s="88"/>
      <c r="Y439" s="88"/>
      <c r="Z439" s="88"/>
      <c r="AA439" s="88"/>
      <c r="AB439" s="88"/>
      <c r="AC439" s="88"/>
      <c r="AD439" s="88"/>
      <c r="AE439" s="88"/>
    </row>
    <row r="440" spans="1:31" s="89" customFormat="1" ht="104.1" hidden="1" customHeight="1">
      <c r="A440" s="82">
        <f t="shared" si="27"/>
        <v>439</v>
      </c>
      <c r="B440" s="163" t="s">
        <v>3757</v>
      </c>
      <c r="C440" s="98" t="s">
        <v>3629</v>
      </c>
      <c r="D440" s="95" t="s">
        <v>3809</v>
      </c>
      <c r="E440" s="82" t="s">
        <v>1605</v>
      </c>
      <c r="F440" s="82" t="s">
        <v>2861</v>
      </c>
      <c r="G440" s="228" t="s">
        <v>3775</v>
      </c>
      <c r="H440" s="100" t="s">
        <v>2884</v>
      </c>
      <c r="I440" s="82" t="s">
        <v>4294</v>
      </c>
      <c r="J440" s="104" t="s">
        <v>413</v>
      </c>
      <c r="K440" s="104" t="s">
        <v>0</v>
      </c>
      <c r="L440" s="95" t="s">
        <v>3795</v>
      </c>
      <c r="M440" s="98" t="s">
        <v>3796</v>
      </c>
      <c r="N440" s="120">
        <v>47106</v>
      </c>
      <c r="O440" s="357">
        <f t="shared" ca="1" si="28"/>
        <v>1512</v>
      </c>
      <c r="P440" s="121" t="str">
        <f t="shared" ca="1" si="32"/>
        <v>Berlaku</v>
      </c>
      <c r="Q440" s="88"/>
      <c r="R440" s="88"/>
      <c r="S440" s="88"/>
      <c r="T440" s="88"/>
      <c r="U440" s="88"/>
      <c r="V440" s="88"/>
      <c r="W440" s="88"/>
      <c r="X440" s="88"/>
      <c r="Y440" s="88"/>
      <c r="Z440" s="88"/>
      <c r="AA440" s="88"/>
      <c r="AB440" s="88"/>
      <c r="AC440" s="88"/>
      <c r="AD440" s="88"/>
      <c r="AE440" s="88"/>
    </row>
    <row r="441" spans="1:31" s="89" customFormat="1" ht="104.1" hidden="1" customHeight="1">
      <c r="A441" s="82">
        <f t="shared" si="27"/>
        <v>440</v>
      </c>
      <c r="B441" s="163" t="s">
        <v>3758</v>
      </c>
      <c r="C441" s="98" t="s">
        <v>3810</v>
      </c>
      <c r="D441" s="95" t="s">
        <v>3811</v>
      </c>
      <c r="E441" s="82" t="s">
        <v>1605</v>
      </c>
      <c r="F441" s="82" t="s">
        <v>2860</v>
      </c>
      <c r="G441" s="228" t="s">
        <v>3776</v>
      </c>
      <c r="H441" s="100" t="s">
        <v>2926</v>
      </c>
      <c r="I441" s="82" t="s">
        <v>4294</v>
      </c>
      <c r="J441" s="104" t="s">
        <v>413</v>
      </c>
      <c r="K441" s="104" t="s">
        <v>0</v>
      </c>
      <c r="L441" s="95" t="s">
        <v>3797</v>
      </c>
      <c r="M441" s="98" t="s">
        <v>3798</v>
      </c>
      <c r="N441" s="120">
        <v>47106</v>
      </c>
      <c r="O441" s="357">
        <f t="shared" ca="1" si="28"/>
        <v>1512</v>
      </c>
      <c r="P441" s="121" t="str">
        <f t="shared" ca="1" si="32"/>
        <v>Berlaku</v>
      </c>
      <c r="Q441" s="88"/>
      <c r="R441" s="88"/>
      <c r="S441" s="88"/>
      <c r="T441" s="88"/>
      <c r="U441" s="88"/>
      <c r="V441" s="88"/>
      <c r="W441" s="88"/>
      <c r="X441" s="88"/>
      <c r="Y441" s="88"/>
      <c r="Z441" s="88"/>
      <c r="AA441" s="88"/>
      <c r="AB441" s="88"/>
      <c r="AC441" s="88"/>
      <c r="AD441" s="88"/>
      <c r="AE441" s="88"/>
    </row>
    <row r="442" spans="1:31" s="89" customFormat="1" ht="104.1" hidden="1" customHeight="1">
      <c r="A442" s="82">
        <f t="shared" si="27"/>
        <v>441</v>
      </c>
      <c r="B442" s="163" t="s">
        <v>3759</v>
      </c>
      <c r="C442" s="98" t="s">
        <v>3813</v>
      </c>
      <c r="D442" s="95" t="s">
        <v>3812</v>
      </c>
      <c r="E442" s="82" t="s">
        <v>2696</v>
      </c>
      <c r="F442" s="82" t="s">
        <v>2860</v>
      </c>
      <c r="G442" s="228" t="s">
        <v>3777</v>
      </c>
      <c r="H442" s="100" t="s">
        <v>2926</v>
      </c>
      <c r="I442" s="82" t="s">
        <v>4294</v>
      </c>
      <c r="J442" s="104" t="s">
        <v>413</v>
      </c>
      <c r="K442" s="146" t="s">
        <v>0</v>
      </c>
      <c r="L442" s="95" t="s">
        <v>3799</v>
      </c>
      <c r="M442" s="98" t="s">
        <v>3800</v>
      </c>
      <c r="N442" s="120">
        <v>47106</v>
      </c>
      <c r="O442" s="357">
        <f t="shared" ca="1" si="28"/>
        <v>1512</v>
      </c>
      <c r="P442" s="121" t="str">
        <f t="shared" ca="1" si="32"/>
        <v>Berlaku</v>
      </c>
      <c r="Q442" s="88"/>
      <c r="R442" s="88"/>
      <c r="S442" s="88"/>
      <c r="T442" s="88"/>
      <c r="U442" s="88"/>
      <c r="V442" s="88"/>
      <c r="W442" s="88"/>
      <c r="X442" s="88"/>
      <c r="Y442" s="88"/>
      <c r="Z442" s="88"/>
      <c r="AA442" s="88"/>
      <c r="AB442" s="88"/>
      <c r="AC442" s="88"/>
      <c r="AD442" s="88"/>
      <c r="AE442" s="88"/>
    </row>
    <row r="443" spans="1:31" s="89" customFormat="1" ht="186.75" hidden="1" customHeight="1">
      <c r="A443" s="82">
        <f t="shared" si="27"/>
        <v>442</v>
      </c>
      <c r="B443" s="163" t="s">
        <v>3760</v>
      </c>
      <c r="C443" s="98" t="s">
        <v>144</v>
      </c>
      <c r="D443" s="95" t="s">
        <v>3814</v>
      </c>
      <c r="E443" s="82" t="s">
        <v>1604</v>
      </c>
      <c r="F443" s="82" t="s">
        <v>2861</v>
      </c>
      <c r="G443" s="228" t="s">
        <v>3778</v>
      </c>
      <c r="H443" s="100" t="s">
        <v>2884</v>
      </c>
      <c r="I443" s="82" t="s">
        <v>4295</v>
      </c>
      <c r="J443" s="238" t="s">
        <v>412</v>
      </c>
      <c r="K443" s="164" t="s">
        <v>10</v>
      </c>
      <c r="L443" s="95" t="s">
        <v>3801</v>
      </c>
      <c r="M443" s="98" t="s">
        <v>3709</v>
      </c>
      <c r="N443" s="120">
        <v>47106</v>
      </c>
      <c r="O443" s="357">
        <f t="shared" ca="1" si="28"/>
        <v>1512</v>
      </c>
      <c r="P443" s="121" t="str">
        <f t="shared" ca="1" si="32"/>
        <v>Berlaku</v>
      </c>
      <c r="Q443" s="88"/>
      <c r="R443" s="88"/>
      <c r="S443" s="88"/>
      <c r="T443" s="88"/>
      <c r="U443" s="88"/>
      <c r="V443" s="88"/>
      <c r="W443" s="88"/>
      <c r="X443" s="88"/>
      <c r="Y443" s="88"/>
      <c r="Z443" s="88"/>
      <c r="AA443" s="88"/>
      <c r="AB443" s="88"/>
      <c r="AC443" s="88"/>
      <c r="AD443" s="88"/>
      <c r="AE443" s="88"/>
    </row>
    <row r="444" spans="1:31" s="89" customFormat="1" ht="104.1" hidden="1" customHeight="1">
      <c r="A444" s="82">
        <f t="shared" si="27"/>
        <v>443</v>
      </c>
      <c r="B444" s="163" t="s">
        <v>3761</v>
      </c>
      <c r="C444" s="98" t="s">
        <v>3631</v>
      </c>
      <c r="D444" s="95" t="s">
        <v>3630</v>
      </c>
      <c r="E444" s="82" t="s">
        <v>2697</v>
      </c>
      <c r="F444" s="82" t="s">
        <v>2860</v>
      </c>
      <c r="G444" s="228" t="s">
        <v>3779</v>
      </c>
      <c r="H444" s="100" t="s">
        <v>2926</v>
      </c>
      <c r="I444" s="82" t="s">
        <v>4295</v>
      </c>
      <c r="J444" s="238" t="s">
        <v>412</v>
      </c>
      <c r="K444" s="164" t="s">
        <v>10</v>
      </c>
      <c r="L444" s="95" t="s">
        <v>3802</v>
      </c>
      <c r="M444" s="86" t="s">
        <v>3803</v>
      </c>
      <c r="N444" s="120">
        <v>47106</v>
      </c>
      <c r="O444" s="357">
        <f t="shared" ca="1" si="28"/>
        <v>1512</v>
      </c>
      <c r="P444" s="121" t="str">
        <f t="shared" ca="1" si="32"/>
        <v>Berlaku</v>
      </c>
      <c r="Q444" s="88"/>
      <c r="R444" s="88"/>
      <c r="S444" s="88"/>
      <c r="T444" s="88"/>
      <c r="U444" s="88"/>
      <c r="V444" s="88"/>
      <c r="W444" s="88"/>
      <c r="X444" s="88"/>
      <c r="Y444" s="88"/>
      <c r="Z444" s="88"/>
      <c r="AA444" s="88"/>
      <c r="AB444" s="88"/>
      <c r="AC444" s="88"/>
      <c r="AD444" s="88"/>
      <c r="AE444" s="88"/>
    </row>
    <row r="445" spans="1:31" s="89" customFormat="1" ht="104.1" hidden="1" customHeight="1">
      <c r="A445" s="82">
        <f t="shared" si="27"/>
        <v>444</v>
      </c>
      <c r="B445" s="163" t="s">
        <v>3825</v>
      </c>
      <c r="C445" s="98" t="s">
        <v>253</v>
      </c>
      <c r="D445" s="98" t="s">
        <v>3826</v>
      </c>
      <c r="E445" s="82" t="s">
        <v>1605</v>
      </c>
      <c r="F445" s="82" t="s">
        <v>2861</v>
      </c>
      <c r="G445" s="228" t="s">
        <v>3827</v>
      </c>
      <c r="H445" s="104" t="s">
        <v>2884</v>
      </c>
      <c r="I445" s="82" t="s">
        <v>4294</v>
      </c>
      <c r="J445" s="238" t="s">
        <v>413</v>
      </c>
      <c r="K445" s="164" t="s">
        <v>0</v>
      </c>
      <c r="L445" s="95" t="s">
        <v>3828</v>
      </c>
      <c r="M445" s="98" t="s">
        <v>3829</v>
      </c>
      <c r="N445" s="120">
        <v>46798</v>
      </c>
      <c r="O445" s="357">
        <f t="shared" ca="1" si="28"/>
        <v>1204</v>
      </c>
      <c r="P445" s="121" t="str">
        <f t="shared" ref="P445:P467" ca="1" si="33">IF(O445&gt;0,"Berlaku","Kadaluarsa")</f>
        <v>Berlaku</v>
      </c>
      <c r="Q445" s="88"/>
      <c r="R445" s="88"/>
      <c r="S445" s="88"/>
      <c r="T445" s="88"/>
      <c r="U445" s="88"/>
      <c r="V445" s="88"/>
      <c r="W445" s="88"/>
      <c r="X445" s="88"/>
      <c r="Y445" s="88"/>
      <c r="Z445" s="88"/>
      <c r="AA445" s="88"/>
      <c r="AB445" s="88"/>
      <c r="AC445" s="88"/>
      <c r="AD445" s="88"/>
      <c r="AE445" s="88"/>
    </row>
    <row r="446" spans="1:31" s="89" customFormat="1" ht="170.25" hidden="1" customHeight="1">
      <c r="A446" s="82">
        <f t="shared" si="27"/>
        <v>445</v>
      </c>
      <c r="B446" s="163" t="s">
        <v>3830</v>
      </c>
      <c r="C446" s="98" t="s">
        <v>253</v>
      </c>
      <c r="D446" s="98" t="s">
        <v>3826</v>
      </c>
      <c r="E446" s="82" t="s">
        <v>1605</v>
      </c>
      <c r="F446" s="82" t="s">
        <v>2861</v>
      </c>
      <c r="G446" s="228" t="s">
        <v>3831</v>
      </c>
      <c r="H446" s="104" t="s">
        <v>2884</v>
      </c>
      <c r="I446" s="82" t="s">
        <v>4294</v>
      </c>
      <c r="J446" s="238" t="s">
        <v>413</v>
      </c>
      <c r="K446" s="164" t="s">
        <v>0</v>
      </c>
      <c r="L446" s="95" t="s">
        <v>3832</v>
      </c>
      <c r="M446" s="98" t="s">
        <v>3829</v>
      </c>
      <c r="N446" s="120">
        <v>46798</v>
      </c>
      <c r="O446" s="357">
        <f t="shared" ca="1" si="28"/>
        <v>1204</v>
      </c>
      <c r="P446" s="121" t="str">
        <f t="shared" ca="1" si="33"/>
        <v>Berlaku</v>
      </c>
      <c r="Q446" s="88"/>
      <c r="R446" s="88"/>
      <c r="S446" s="88"/>
      <c r="T446" s="88"/>
      <c r="U446" s="88"/>
      <c r="V446" s="88"/>
      <c r="W446" s="88"/>
      <c r="X446" s="88"/>
      <c r="Y446" s="88"/>
      <c r="Z446" s="88"/>
      <c r="AA446" s="88"/>
      <c r="AB446" s="88"/>
      <c r="AC446" s="88"/>
      <c r="AD446" s="88"/>
      <c r="AE446" s="88"/>
    </row>
    <row r="447" spans="1:31" s="89" customFormat="1" ht="104.1" hidden="1" customHeight="1">
      <c r="A447" s="82">
        <f t="shared" si="27"/>
        <v>446</v>
      </c>
      <c r="B447" s="163" t="s">
        <v>3833</v>
      </c>
      <c r="C447" s="83" t="s">
        <v>146</v>
      </c>
      <c r="D447" s="84" t="s">
        <v>3834</v>
      </c>
      <c r="E447" s="82" t="s">
        <v>1605</v>
      </c>
      <c r="F447" s="82" t="s">
        <v>2861</v>
      </c>
      <c r="G447" s="228" t="s">
        <v>3835</v>
      </c>
      <c r="H447" s="82" t="s">
        <v>2884</v>
      </c>
      <c r="I447" s="82" t="s">
        <v>4294</v>
      </c>
      <c r="J447" s="104" t="s">
        <v>413</v>
      </c>
      <c r="K447" s="164" t="s">
        <v>0</v>
      </c>
      <c r="L447" s="83" t="s">
        <v>3836</v>
      </c>
      <c r="M447" s="98" t="s">
        <v>3837</v>
      </c>
      <c r="N447" s="120">
        <v>46798</v>
      </c>
      <c r="O447" s="357">
        <f t="shared" ca="1" si="28"/>
        <v>1204</v>
      </c>
      <c r="P447" s="121" t="str">
        <f t="shared" ca="1" si="33"/>
        <v>Berlaku</v>
      </c>
      <c r="Q447" s="88"/>
      <c r="R447" s="88"/>
      <c r="S447" s="88"/>
      <c r="T447" s="88"/>
      <c r="U447" s="88"/>
      <c r="V447" s="88"/>
      <c r="W447" s="88"/>
      <c r="X447" s="88"/>
      <c r="Y447" s="88"/>
      <c r="Z447" s="88"/>
      <c r="AA447" s="88"/>
      <c r="AB447" s="88"/>
      <c r="AC447" s="88"/>
      <c r="AD447" s="88"/>
      <c r="AE447" s="88"/>
    </row>
    <row r="448" spans="1:31" s="89" customFormat="1" ht="180" hidden="1">
      <c r="A448" s="82">
        <f t="shared" si="27"/>
        <v>447</v>
      </c>
      <c r="B448" s="163" t="s">
        <v>3838</v>
      </c>
      <c r="C448" s="83" t="s">
        <v>146</v>
      </c>
      <c r="D448" s="84" t="s">
        <v>3839</v>
      </c>
      <c r="E448" s="82" t="s">
        <v>1605</v>
      </c>
      <c r="F448" s="82" t="s">
        <v>2861</v>
      </c>
      <c r="G448" s="228" t="s">
        <v>3840</v>
      </c>
      <c r="H448" s="92" t="s">
        <v>2884</v>
      </c>
      <c r="I448" s="82" t="s">
        <v>4294</v>
      </c>
      <c r="J448" s="238" t="s">
        <v>412</v>
      </c>
      <c r="K448" s="164" t="s">
        <v>0</v>
      </c>
      <c r="L448" s="98" t="s">
        <v>3841</v>
      </c>
      <c r="M448" s="86" t="s">
        <v>3842</v>
      </c>
      <c r="N448" s="120">
        <v>46798</v>
      </c>
      <c r="O448" s="357">
        <f t="shared" ca="1" si="28"/>
        <v>1204</v>
      </c>
      <c r="P448" s="121" t="str">
        <f t="shared" ca="1" si="33"/>
        <v>Berlaku</v>
      </c>
      <c r="Q448" s="88"/>
      <c r="R448" s="88"/>
      <c r="S448" s="88"/>
      <c r="T448" s="88"/>
      <c r="U448" s="88"/>
      <c r="V448" s="88"/>
      <c r="W448" s="88"/>
      <c r="X448" s="88"/>
      <c r="Y448" s="88"/>
      <c r="Z448" s="88"/>
      <c r="AA448" s="88"/>
      <c r="AB448" s="88"/>
      <c r="AC448" s="88"/>
      <c r="AD448" s="88"/>
      <c r="AE448" s="88"/>
    </row>
    <row r="449" spans="1:61" s="89" customFormat="1" ht="180" hidden="1">
      <c r="A449" s="82">
        <f t="shared" si="27"/>
        <v>448</v>
      </c>
      <c r="B449" s="163" t="s">
        <v>546</v>
      </c>
      <c r="C449" s="98" t="s">
        <v>1602</v>
      </c>
      <c r="D449" s="98" t="s">
        <v>3843</v>
      </c>
      <c r="E449" s="82" t="s">
        <v>2696</v>
      </c>
      <c r="F449" s="82" t="s">
        <v>2876</v>
      </c>
      <c r="G449" s="228" t="s">
        <v>3844</v>
      </c>
      <c r="H449" s="100" t="s">
        <v>2926</v>
      </c>
      <c r="I449" s="82" t="s">
        <v>4295</v>
      </c>
      <c r="J449" s="238" t="s">
        <v>413</v>
      </c>
      <c r="K449" s="164" t="s">
        <v>10</v>
      </c>
      <c r="L449" s="98" t="s">
        <v>3845</v>
      </c>
      <c r="M449" s="86" t="s">
        <v>3846</v>
      </c>
      <c r="N449" s="120">
        <v>46798</v>
      </c>
      <c r="O449" s="357">
        <f t="shared" ca="1" si="28"/>
        <v>1204</v>
      </c>
      <c r="P449" s="121" t="str">
        <f t="shared" ca="1" si="33"/>
        <v>Berlaku</v>
      </c>
      <c r="Q449" s="88"/>
      <c r="R449" s="88"/>
      <c r="S449" s="88"/>
      <c r="T449" s="88"/>
      <c r="U449" s="88"/>
      <c r="V449" s="88"/>
      <c r="W449" s="88"/>
      <c r="X449" s="88"/>
      <c r="Y449" s="88"/>
      <c r="Z449" s="88"/>
      <c r="AA449" s="88"/>
      <c r="AB449" s="88"/>
      <c r="AC449" s="88"/>
      <c r="AD449" s="88"/>
      <c r="AE449" s="88"/>
    </row>
    <row r="450" spans="1:61" s="89" customFormat="1" ht="94.5" hidden="1" customHeight="1">
      <c r="A450" s="82">
        <f t="shared" si="27"/>
        <v>449</v>
      </c>
      <c r="B450" s="163" t="s">
        <v>3847</v>
      </c>
      <c r="C450" s="98" t="s">
        <v>3628</v>
      </c>
      <c r="D450" s="98" t="s">
        <v>3848</v>
      </c>
      <c r="E450" s="82" t="s">
        <v>1604</v>
      </c>
      <c r="F450" s="82" t="s">
        <v>2861</v>
      </c>
      <c r="G450" s="228" t="s">
        <v>3867</v>
      </c>
      <c r="H450" s="100" t="s">
        <v>2884</v>
      </c>
      <c r="I450" s="82" t="s">
        <v>4294</v>
      </c>
      <c r="J450" s="238" t="s">
        <v>413</v>
      </c>
      <c r="K450" s="164" t="s">
        <v>0</v>
      </c>
      <c r="L450" s="95" t="s">
        <v>3849</v>
      </c>
      <c r="M450" s="98" t="s">
        <v>3850</v>
      </c>
      <c r="N450" s="120">
        <v>46798</v>
      </c>
      <c r="O450" s="357">
        <f t="shared" ca="1" si="28"/>
        <v>1204</v>
      </c>
      <c r="P450" s="121" t="str">
        <f t="shared" ca="1" si="33"/>
        <v>Berlaku</v>
      </c>
      <c r="Q450" s="88"/>
      <c r="R450" s="88"/>
      <c r="S450" s="88"/>
      <c r="T450" s="88"/>
      <c r="U450" s="88"/>
      <c r="V450" s="88"/>
      <c r="W450" s="88"/>
      <c r="X450" s="88"/>
      <c r="Y450" s="88"/>
      <c r="Z450" s="88"/>
      <c r="AA450" s="88"/>
      <c r="AB450" s="88"/>
      <c r="AC450" s="88"/>
      <c r="AD450" s="88"/>
      <c r="AE450" s="88"/>
    </row>
    <row r="451" spans="1:61" s="89" customFormat="1" ht="89.4" hidden="1" customHeight="1">
      <c r="A451" s="82">
        <f t="shared" ref="A451:A514" si="34">A450+1</f>
        <v>450</v>
      </c>
      <c r="B451" s="163" t="s">
        <v>3851</v>
      </c>
      <c r="C451" s="98" t="s">
        <v>1309</v>
      </c>
      <c r="D451" s="98" t="s">
        <v>3688</v>
      </c>
      <c r="E451" s="82" t="s">
        <v>2696</v>
      </c>
      <c r="F451" s="82" t="s">
        <v>2860</v>
      </c>
      <c r="G451" s="228" t="s">
        <v>3852</v>
      </c>
      <c r="H451" s="100" t="s">
        <v>2926</v>
      </c>
      <c r="I451" s="82" t="s">
        <v>4294</v>
      </c>
      <c r="J451" s="238" t="s">
        <v>412</v>
      </c>
      <c r="K451" s="164" t="s">
        <v>0</v>
      </c>
      <c r="L451" s="95" t="s">
        <v>3853</v>
      </c>
      <c r="M451" s="98" t="s">
        <v>3854</v>
      </c>
      <c r="N451" s="120">
        <v>46798</v>
      </c>
      <c r="O451" s="357">
        <f t="shared" ref="O451:O514" ca="1" si="35">N451-TODAY()</f>
        <v>1204</v>
      </c>
      <c r="P451" s="121" t="str">
        <f t="shared" ca="1" si="33"/>
        <v>Berlaku</v>
      </c>
      <c r="Q451" s="88"/>
      <c r="R451" s="88"/>
      <c r="S451" s="88"/>
      <c r="T451" s="88"/>
      <c r="U451" s="88"/>
      <c r="V451" s="88"/>
      <c r="W451" s="88"/>
      <c r="X451" s="88"/>
      <c r="Y451" s="88"/>
      <c r="Z451" s="88"/>
      <c r="AA451" s="88"/>
      <c r="AB451" s="88"/>
      <c r="AC451" s="88"/>
      <c r="AD451" s="88"/>
      <c r="AE451" s="88"/>
    </row>
    <row r="452" spans="1:61" s="209" customFormat="1" ht="165" hidden="1">
      <c r="A452" s="82">
        <f t="shared" si="34"/>
        <v>451</v>
      </c>
      <c r="B452" s="245" t="s">
        <v>3855</v>
      </c>
      <c r="C452" s="98" t="s">
        <v>514</v>
      </c>
      <c r="D452" s="98" t="s">
        <v>3856</v>
      </c>
      <c r="E452" s="82" t="s">
        <v>1604</v>
      </c>
      <c r="F452" s="82" t="s">
        <v>2876</v>
      </c>
      <c r="G452" s="228" t="s">
        <v>3866</v>
      </c>
      <c r="H452" s="100" t="s">
        <v>2884</v>
      </c>
      <c r="I452" s="82" t="s">
        <v>4294</v>
      </c>
      <c r="J452" s="238" t="s">
        <v>412</v>
      </c>
      <c r="K452" s="164" t="s">
        <v>0</v>
      </c>
      <c r="L452" s="95" t="s">
        <v>3857</v>
      </c>
      <c r="M452" s="95" t="s">
        <v>717</v>
      </c>
      <c r="N452" s="120">
        <v>46798</v>
      </c>
      <c r="O452" s="357">
        <f t="shared" ca="1" si="35"/>
        <v>1204</v>
      </c>
      <c r="P452" s="121" t="str">
        <f t="shared" ca="1" si="33"/>
        <v>Berlaku</v>
      </c>
      <c r="Q452" s="88"/>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88"/>
      <c r="AV452" s="88"/>
      <c r="AW452" s="88"/>
      <c r="AX452" s="88"/>
      <c r="AY452" s="88"/>
      <c r="AZ452" s="88"/>
      <c r="BA452" s="88"/>
      <c r="BB452" s="88"/>
      <c r="BC452" s="88"/>
      <c r="BD452" s="88"/>
      <c r="BE452" s="88"/>
      <c r="BF452" s="88"/>
      <c r="BG452" s="88"/>
      <c r="BH452" s="88"/>
      <c r="BI452" s="88"/>
    </row>
    <row r="453" spans="1:61" s="88" customFormat="1" ht="175.5" hidden="1" customHeight="1">
      <c r="A453" s="82">
        <f t="shared" si="34"/>
        <v>452</v>
      </c>
      <c r="B453" s="163" t="s">
        <v>3858</v>
      </c>
      <c r="C453" s="98" t="s">
        <v>3629</v>
      </c>
      <c r="D453" s="98" t="s">
        <v>3859</v>
      </c>
      <c r="E453" s="82" t="s">
        <v>1605</v>
      </c>
      <c r="F453" s="82" t="s">
        <v>2861</v>
      </c>
      <c r="G453" s="228" t="s">
        <v>3865</v>
      </c>
      <c r="H453" s="100" t="s">
        <v>2884</v>
      </c>
      <c r="I453" s="82" t="s">
        <v>4294</v>
      </c>
      <c r="J453" s="104" t="s">
        <v>413</v>
      </c>
      <c r="K453" s="164" t="s">
        <v>0</v>
      </c>
      <c r="L453" s="95" t="s">
        <v>4014</v>
      </c>
      <c r="M453" s="98" t="s">
        <v>3282</v>
      </c>
      <c r="N453" s="120">
        <v>46798</v>
      </c>
      <c r="O453" s="357">
        <f t="shared" ca="1" si="35"/>
        <v>1204</v>
      </c>
      <c r="P453" s="121" t="str">
        <f t="shared" ca="1" si="33"/>
        <v>Berlaku</v>
      </c>
    </row>
    <row r="454" spans="1:61" s="88" customFormat="1" ht="72" hidden="1" customHeight="1">
      <c r="A454" s="82">
        <f t="shared" si="34"/>
        <v>453</v>
      </c>
      <c r="B454" s="98" t="s">
        <v>3860</v>
      </c>
      <c r="C454" s="98" t="s">
        <v>247</v>
      </c>
      <c r="D454" s="98" t="s">
        <v>3861</v>
      </c>
      <c r="E454" s="82" t="s">
        <v>1606</v>
      </c>
      <c r="F454" s="82" t="s">
        <v>2860</v>
      </c>
      <c r="G454" s="228" t="s">
        <v>3862</v>
      </c>
      <c r="H454" s="100" t="s">
        <v>2926</v>
      </c>
      <c r="I454" s="82" t="s">
        <v>4294</v>
      </c>
      <c r="J454" s="104" t="s">
        <v>413</v>
      </c>
      <c r="K454" s="164" t="s">
        <v>0</v>
      </c>
      <c r="L454" s="95" t="s">
        <v>3863</v>
      </c>
      <c r="M454" s="86" t="s">
        <v>3864</v>
      </c>
      <c r="N454" s="120">
        <v>46798</v>
      </c>
      <c r="O454" s="357">
        <f t="shared" ca="1" si="35"/>
        <v>1204</v>
      </c>
      <c r="P454" s="121" t="str">
        <f t="shared" ca="1" si="33"/>
        <v>Berlaku</v>
      </c>
    </row>
    <row r="455" spans="1:61" s="88" customFormat="1" ht="180" hidden="1">
      <c r="A455" s="82">
        <f t="shared" si="34"/>
        <v>454</v>
      </c>
      <c r="B455" s="98" t="s">
        <v>483</v>
      </c>
      <c r="C455" s="98" t="s">
        <v>253</v>
      </c>
      <c r="D455" s="98" t="s">
        <v>3826</v>
      </c>
      <c r="E455" s="82" t="s">
        <v>1605</v>
      </c>
      <c r="F455" s="82" t="s">
        <v>2861</v>
      </c>
      <c r="G455" s="104" t="s">
        <v>3878</v>
      </c>
      <c r="H455" s="104" t="s">
        <v>2884</v>
      </c>
      <c r="I455" s="82" t="s">
        <v>4294</v>
      </c>
      <c r="J455" s="238" t="s">
        <v>413</v>
      </c>
      <c r="K455" s="164" t="s">
        <v>0</v>
      </c>
      <c r="L455" s="95" t="s">
        <v>3910</v>
      </c>
      <c r="M455" s="98" t="s">
        <v>3903</v>
      </c>
      <c r="N455" s="120">
        <v>47197</v>
      </c>
      <c r="O455" s="357">
        <f t="shared" ca="1" si="35"/>
        <v>1603</v>
      </c>
      <c r="P455" s="121" t="str">
        <f t="shared" ca="1" si="33"/>
        <v>Berlaku</v>
      </c>
    </row>
    <row r="456" spans="1:61" s="88" customFormat="1" ht="152.25" hidden="1" customHeight="1">
      <c r="A456" s="82">
        <f t="shared" si="34"/>
        <v>455</v>
      </c>
      <c r="B456" s="98" t="s">
        <v>3868</v>
      </c>
      <c r="C456" s="98" t="s">
        <v>253</v>
      </c>
      <c r="D456" s="98" t="s">
        <v>3826</v>
      </c>
      <c r="E456" s="82" t="s">
        <v>1605</v>
      </c>
      <c r="F456" s="82" t="s">
        <v>2861</v>
      </c>
      <c r="G456" s="104" t="s">
        <v>3879</v>
      </c>
      <c r="H456" s="104" t="s">
        <v>2884</v>
      </c>
      <c r="I456" s="82" t="s">
        <v>4294</v>
      </c>
      <c r="J456" s="238" t="s">
        <v>413</v>
      </c>
      <c r="K456" s="164" t="s">
        <v>0</v>
      </c>
      <c r="L456" s="95" t="s">
        <v>3912</v>
      </c>
      <c r="M456" s="98" t="s">
        <v>3903</v>
      </c>
      <c r="N456" s="120">
        <v>47197</v>
      </c>
      <c r="O456" s="357">
        <f t="shared" ca="1" si="35"/>
        <v>1603</v>
      </c>
      <c r="P456" s="121" t="str">
        <f t="shared" ca="1" si="33"/>
        <v>Berlaku</v>
      </c>
    </row>
    <row r="457" spans="1:61" s="88" customFormat="1" ht="66" hidden="1" customHeight="1">
      <c r="A457" s="82">
        <f t="shared" si="34"/>
        <v>456</v>
      </c>
      <c r="B457" s="98" t="s">
        <v>482</v>
      </c>
      <c r="C457" s="98" t="s">
        <v>253</v>
      </c>
      <c r="D457" s="98" t="s">
        <v>3826</v>
      </c>
      <c r="E457" s="82" t="s">
        <v>1605</v>
      </c>
      <c r="F457" s="82" t="s">
        <v>2861</v>
      </c>
      <c r="G457" s="104" t="s">
        <v>3880</v>
      </c>
      <c r="H457" s="104" t="s">
        <v>2884</v>
      </c>
      <c r="I457" s="82" t="s">
        <v>4294</v>
      </c>
      <c r="J457" s="238" t="s">
        <v>413</v>
      </c>
      <c r="K457" s="164" t="s">
        <v>0</v>
      </c>
      <c r="L457" s="95" t="s">
        <v>3911</v>
      </c>
      <c r="M457" s="98" t="s">
        <v>3904</v>
      </c>
      <c r="N457" s="120">
        <v>47197</v>
      </c>
      <c r="O457" s="357">
        <f t="shared" ca="1" si="35"/>
        <v>1603</v>
      </c>
      <c r="P457" s="121" t="str">
        <f t="shared" ca="1" si="33"/>
        <v>Berlaku</v>
      </c>
    </row>
    <row r="458" spans="1:61" s="89" customFormat="1" ht="231" hidden="1" customHeight="1">
      <c r="A458" s="82">
        <f t="shared" si="34"/>
        <v>457</v>
      </c>
      <c r="B458" s="95" t="s">
        <v>411</v>
      </c>
      <c r="C458" s="98" t="s">
        <v>162</v>
      </c>
      <c r="D458" s="95" t="s">
        <v>3885</v>
      </c>
      <c r="E458" s="82" t="s">
        <v>1605</v>
      </c>
      <c r="F458" s="82" t="s">
        <v>2861</v>
      </c>
      <c r="G458" s="100" t="s">
        <v>3881</v>
      </c>
      <c r="H458" s="100" t="s">
        <v>2884</v>
      </c>
      <c r="I458" s="82" t="s">
        <v>4294</v>
      </c>
      <c r="J458" s="238" t="s">
        <v>413</v>
      </c>
      <c r="K458" s="164" t="s">
        <v>3</v>
      </c>
      <c r="L458" s="95" t="s">
        <v>4015</v>
      </c>
      <c r="M458" s="98" t="s">
        <v>3914</v>
      </c>
      <c r="N458" s="120">
        <v>47197</v>
      </c>
      <c r="O458" s="357">
        <f t="shared" ca="1" si="35"/>
        <v>1603</v>
      </c>
      <c r="P458" s="121" t="str">
        <f t="shared" ca="1" si="33"/>
        <v>Berlaku</v>
      </c>
      <c r="Q458" s="88"/>
      <c r="R458" s="88"/>
      <c r="S458" s="88"/>
      <c r="T458" s="88"/>
      <c r="U458" s="88"/>
      <c r="V458" s="88"/>
      <c r="W458" s="88"/>
      <c r="X458" s="88"/>
      <c r="Y458" s="88"/>
      <c r="Z458" s="88"/>
      <c r="AA458" s="88"/>
      <c r="AB458" s="88"/>
      <c r="AC458" s="88"/>
      <c r="AD458" s="88"/>
      <c r="AE458" s="88"/>
    </row>
    <row r="459" spans="1:61" s="89" customFormat="1" ht="189" hidden="1" customHeight="1">
      <c r="A459" s="82">
        <f t="shared" si="34"/>
        <v>458</v>
      </c>
      <c r="B459" s="98" t="s">
        <v>498</v>
      </c>
      <c r="C459" s="98" t="s">
        <v>162</v>
      </c>
      <c r="D459" s="95" t="s">
        <v>3885</v>
      </c>
      <c r="E459" s="82" t="s">
        <v>1605</v>
      </c>
      <c r="F459" s="82" t="s">
        <v>2861</v>
      </c>
      <c r="G459" s="100" t="s">
        <v>3882</v>
      </c>
      <c r="H459" s="100" t="s">
        <v>2884</v>
      </c>
      <c r="I459" s="82" t="s">
        <v>4294</v>
      </c>
      <c r="J459" s="238" t="s">
        <v>413</v>
      </c>
      <c r="K459" s="164" t="s">
        <v>3</v>
      </c>
      <c r="L459" s="95" t="s">
        <v>4016</v>
      </c>
      <c r="M459" s="86" t="s">
        <v>3905</v>
      </c>
      <c r="N459" s="120">
        <v>47197</v>
      </c>
      <c r="O459" s="357">
        <f t="shared" ca="1" si="35"/>
        <v>1603</v>
      </c>
      <c r="P459" s="121" t="str">
        <f t="shared" ca="1" si="33"/>
        <v>Berlaku</v>
      </c>
      <c r="Q459" s="88"/>
      <c r="R459" s="88"/>
      <c r="S459" s="88"/>
      <c r="T459" s="88"/>
      <c r="U459" s="88"/>
      <c r="V459" s="88"/>
      <c r="W459" s="88"/>
      <c r="X459" s="88"/>
      <c r="Y459" s="88"/>
      <c r="Z459" s="88"/>
      <c r="AA459" s="88"/>
      <c r="AB459" s="88"/>
      <c r="AC459" s="88"/>
      <c r="AD459" s="88"/>
      <c r="AE459" s="88"/>
    </row>
    <row r="460" spans="1:61" s="89" customFormat="1" ht="231.75" hidden="1" customHeight="1">
      <c r="A460" s="82">
        <f t="shared" si="34"/>
        <v>459</v>
      </c>
      <c r="B460" s="83" t="s">
        <v>3869</v>
      </c>
      <c r="C460" s="84" t="s">
        <v>242</v>
      </c>
      <c r="D460" s="95" t="s">
        <v>3886</v>
      </c>
      <c r="E460" s="104" t="s">
        <v>2697</v>
      </c>
      <c r="F460" s="104" t="s">
        <v>2860</v>
      </c>
      <c r="G460" s="82" t="s">
        <v>3883</v>
      </c>
      <c r="H460" s="82" t="s">
        <v>2926</v>
      </c>
      <c r="I460" s="82" t="s">
        <v>4294</v>
      </c>
      <c r="J460" s="238" t="s">
        <v>412</v>
      </c>
      <c r="K460" s="164" t="s">
        <v>3</v>
      </c>
      <c r="L460" s="85" t="s">
        <v>4017</v>
      </c>
      <c r="M460" s="86" t="s">
        <v>3906</v>
      </c>
      <c r="N460" s="120">
        <v>47197</v>
      </c>
      <c r="O460" s="357">
        <f t="shared" ca="1" si="35"/>
        <v>1603</v>
      </c>
      <c r="P460" s="121" t="str">
        <f t="shared" ca="1" si="33"/>
        <v>Berlaku</v>
      </c>
      <c r="Q460" s="88"/>
      <c r="R460" s="88"/>
      <c r="S460" s="88"/>
      <c r="T460" s="88"/>
      <c r="U460" s="88"/>
      <c r="V460" s="88"/>
      <c r="W460" s="88"/>
      <c r="X460" s="88"/>
      <c r="Y460" s="88"/>
      <c r="Z460" s="88"/>
      <c r="AA460" s="88"/>
      <c r="AB460" s="88"/>
      <c r="AC460" s="88"/>
      <c r="AD460" s="88"/>
      <c r="AE460" s="88"/>
    </row>
    <row r="461" spans="1:61" s="89" customFormat="1" ht="162" hidden="1" customHeight="1">
      <c r="A461" s="82">
        <f t="shared" si="34"/>
        <v>460</v>
      </c>
      <c r="B461" s="83" t="s">
        <v>3870</v>
      </c>
      <c r="C461" s="84" t="s">
        <v>146</v>
      </c>
      <c r="D461" s="84" t="s">
        <v>3887</v>
      </c>
      <c r="E461" s="82" t="s">
        <v>1605</v>
      </c>
      <c r="F461" s="82" t="s">
        <v>2861</v>
      </c>
      <c r="G461" s="228" t="s">
        <v>3884</v>
      </c>
      <c r="H461" s="92" t="s">
        <v>2884</v>
      </c>
      <c r="I461" s="82" t="s">
        <v>4294</v>
      </c>
      <c r="J461" s="104" t="s">
        <v>412</v>
      </c>
      <c r="K461" s="164" t="s">
        <v>0</v>
      </c>
      <c r="L461" s="95" t="s">
        <v>3896</v>
      </c>
      <c r="M461" s="86" t="s">
        <v>3907</v>
      </c>
      <c r="N461" s="120">
        <v>47197</v>
      </c>
      <c r="O461" s="357">
        <f t="shared" ca="1" si="35"/>
        <v>1603</v>
      </c>
      <c r="P461" s="121" t="str">
        <f t="shared" ca="1" si="33"/>
        <v>Berlaku</v>
      </c>
      <c r="Q461" s="88"/>
      <c r="R461" s="88"/>
      <c r="S461" s="88"/>
      <c r="T461" s="88"/>
      <c r="U461" s="88"/>
      <c r="V461" s="88"/>
      <c r="W461" s="88"/>
      <c r="X461" s="88"/>
      <c r="Y461" s="88"/>
      <c r="Z461" s="88"/>
      <c r="AA461" s="88"/>
      <c r="AB461" s="88"/>
      <c r="AC461" s="88"/>
      <c r="AD461" s="88"/>
      <c r="AE461" s="88"/>
    </row>
    <row r="462" spans="1:61" s="89" customFormat="1" ht="173.25" hidden="1" customHeight="1">
      <c r="A462" s="82">
        <f t="shared" si="34"/>
        <v>461</v>
      </c>
      <c r="B462" s="83" t="s">
        <v>3871</v>
      </c>
      <c r="C462" s="84" t="s">
        <v>146</v>
      </c>
      <c r="D462" s="84" t="s">
        <v>3887</v>
      </c>
      <c r="E462" s="82" t="s">
        <v>1605</v>
      </c>
      <c r="F462" s="82" t="s">
        <v>2861</v>
      </c>
      <c r="G462" s="246" t="s">
        <v>3890</v>
      </c>
      <c r="H462" s="92" t="s">
        <v>2884</v>
      </c>
      <c r="I462" s="82" t="s">
        <v>4294</v>
      </c>
      <c r="J462" s="238" t="s">
        <v>413</v>
      </c>
      <c r="K462" s="164" t="s">
        <v>3</v>
      </c>
      <c r="L462" s="98" t="s">
        <v>4018</v>
      </c>
      <c r="M462" s="86" t="s">
        <v>3897</v>
      </c>
      <c r="N462" s="120">
        <v>47197</v>
      </c>
      <c r="O462" s="357">
        <f t="shared" ca="1" si="35"/>
        <v>1603</v>
      </c>
      <c r="P462" s="121" t="str">
        <f t="shared" ca="1" si="33"/>
        <v>Berlaku</v>
      </c>
      <c r="Q462" s="88"/>
      <c r="R462" s="88"/>
      <c r="S462" s="88"/>
      <c r="T462" s="88"/>
      <c r="U462" s="88"/>
      <c r="V462" s="88"/>
      <c r="W462" s="88"/>
      <c r="X462" s="88"/>
      <c r="Y462" s="88"/>
      <c r="Z462" s="88"/>
      <c r="AA462" s="88"/>
      <c r="AB462" s="88"/>
      <c r="AC462" s="88"/>
      <c r="AD462" s="88"/>
      <c r="AE462" s="88"/>
    </row>
    <row r="463" spans="1:61" s="89" customFormat="1" ht="81.75" hidden="1" customHeight="1">
      <c r="A463" s="82">
        <f t="shared" si="34"/>
        <v>462</v>
      </c>
      <c r="B463" s="83" t="s">
        <v>3872</v>
      </c>
      <c r="C463" s="84" t="s">
        <v>146</v>
      </c>
      <c r="D463" s="84" t="s">
        <v>3887</v>
      </c>
      <c r="E463" s="82" t="s">
        <v>1605</v>
      </c>
      <c r="F463" s="82" t="s">
        <v>2861</v>
      </c>
      <c r="G463" s="246" t="s">
        <v>3891</v>
      </c>
      <c r="H463" s="92" t="s">
        <v>2884</v>
      </c>
      <c r="I463" s="82" t="s">
        <v>4294</v>
      </c>
      <c r="J463" s="238" t="s">
        <v>413</v>
      </c>
      <c r="K463" s="164" t="s">
        <v>3</v>
      </c>
      <c r="L463" s="98" t="s">
        <v>4019</v>
      </c>
      <c r="M463" s="86" t="s">
        <v>3897</v>
      </c>
      <c r="N463" s="120">
        <v>47197</v>
      </c>
      <c r="O463" s="357">
        <f t="shared" ca="1" si="35"/>
        <v>1603</v>
      </c>
      <c r="P463" s="121" t="str">
        <f t="shared" ca="1" si="33"/>
        <v>Berlaku</v>
      </c>
      <c r="Q463" s="88"/>
      <c r="R463" s="88"/>
      <c r="S463" s="88"/>
      <c r="T463" s="88"/>
      <c r="U463" s="88"/>
      <c r="V463" s="88"/>
      <c r="W463" s="88"/>
      <c r="X463" s="88"/>
      <c r="Y463" s="88"/>
      <c r="Z463" s="88"/>
      <c r="AA463" s="88"/>
      <c r="AB463" s="88"/>
      <c r="AC463" s="88"/>
      <c r="AD463" s="88"/>
      <c r="AE463" s="88"/>
    </row>
    <row r="464" spans="1:61" s="89" customFormat="1" ht="203.25" hidden="1" customHeight="1">
      <c r="A464" s="82">
        <f t="shared" si="34"/>
        <v>463</v>
      </c>
      <c r="B464" s="83" t="s">
        <v>3873</v>
      </c>
      <c r="C464" s="84" t="s">
        <v>3874</v>
      </c>
      <c r="D464" s="84" t="s">
        <v>3888</v>
      </c>
      <c r="E464" s="82" t="s">
        <v>2696</v>
      </c>
      <c r="F464" s="82" t="s">
        <v>2860</v>
      </c>
      <c r="G464" s="246" t="s">
        <v>3892</v>
      </c>
      <c r="H464" s="92" t="s">
        <v>2926</v>
      </c>
      <c r="I464" s="82" t="s">
        <v>4294</v>
      </c>
      <c r="J464" s="238" t="s">
        <v>413</v>
      </c>
      <c r="K464" s="164" t="s">
        <v>0</v>
      </c>
      <c r="L464" s="98" t="s">
        <v>3898</v>
      </c>
      <c r="M464" s="86" t="s">
        <v>3908</v>
      </c>
      <c r="N464" s="120">
        <v>47197</v>
      </c>
      <c r="O464" s="357">
        <f t="shared" ca="1" si="35"/>
        <v>1603</v>
      </c>
      <c r="P464" s="121" t="str">
        <f t="shared" ca="1" si="33"/>
        <v>Berlaku</v>
      </c>
      <c r="Q464" s="88"/>
      <c r="R464" s="88"/>
      <c r="S464" s="88"/>
      <c r="T464" s="88"/>
      <c r="U464" s="88"/>
      <c r="V464" s="88"/>
      <c r="W464" s="88"/>
      <c r="X464" s="88"/>
      <c r="Y464" s="88"/>
      <c r="Z464" s="88"/>
      <c r="AA464" s="88"/>
      <c r="AB464" s="88"/>
      <c r="AC464" s="88"/>
      <c r="AD464" s="88"/>
      <c r="AE464" s="88"/>
    </row>
    <row r="465" spans="1:61" s="89" customFormat="1" ht="201" hidden="1" customHeight="1">
      <c r="A465" s="82">
        <f t="shared" si="34"/>
        <v>464</v>
      </c>
      <c r="B465" s="83" t="s">
        <v>3875</v>
      </c>
      <c r="C465" s="84" t="s">
        <v>189</v>
      </c>
      <c r="D465" s="84" t="s">
        <v>3889</v>
      </c>
      <c r="E465" s="82" t="s">
        <v>2699</v>
      </c>
      <c r="F465" s="82" t="s">
        <v>2860</v>
      </c>
      <c r="G465" s="246" t="s">
        <v>3893</v>
      </c>
      <c r="H465" s="92" t="s">
        <v>2926</v>
      </c>
      <c r="I465" s="82" t="s">
        <v>4294</v>
      </c>
      <c r="J465" s="238" t="s">
        <v>413</v>
      </c>
      <c r="K465" s="164" t="s">
        <v>0</v>
      </c>
      <c r="L465" s="95" t="s">
        <v>3899</v>
      </c>
      <c r="M465" s="98" t="s">
        <v>3900</v>
      </c>
      <c r="N465" s="120">
        <v>47196</v>
      </c>
      <c r="O465" s="357">
        <f t="shared" ca="1" si="35"/>
        <v>1602</v>
      </c>
      <c r="P465" s="121" t="str">
        <f t="shared" ca="1" si="33"/>
        <v>Berlaku</v>
      </c>
      <c r="Q465" s="88"/>
      <c r="R465" s="88"/>
      <c r="S465" s="88"/>
      <c r="T465" s="88"/>
      <c r="U465" s="88"/>
      <c r="V465" s="88"/>
      <c r="W465" s="88"/>
      <c r="X465" s="88"/>
      <c r="Y465" s="88"/>
      <c r="Z465" s="88"/>
      <c r="AA465" s="88"/>
      <c r="AB465" s="88"/>
      <c r="AC465" s="88"/>
      <c r="AD465" s="88"/>
      <c r="AE465" s="88"/>
    </row>
    <row r="466" spans="1:61" s="89" customFormat="1" ht="189" hidden="1" customHeight="1">
      <c r="A466" s="82">
        <f t="shared" si="34"/>
        <v>465</v>
      </c>
      <c r="B466" s="83" t="s">
        <v>3876</v>
      </c>
      <c r="C466" s="84" t="s">
        <v>189</v>
      </c>
      <c r="D466" s="84" t="s">
        <v>3889</v>
      </c>
      <c r="E466" s="82" t="s">
        <v>2699</v>
      </c>
      <c r="F466" s="82" t="s">
        <v>2860</v>
      </c>
      <c r="G466" s="246" t="s">
        <v>3894</v>
      </c>
      <c r="H466" s="92" t="s">
        <v>2926</v>
      </c>
      <c r="I466" s="82" t="s">
        <v>4294</v>
      </c>
      <c r="J466" s="238" t="s">
        <v>413</v>
      </c>
      <c r="K466" s="164" t="s">
        <v>0</v>
      </c>
      <c r="L466" s="95" t="s">
        <v>3901</v>
      </c>
      <c r="M466" s="98" t="s">
        <v>3900</v>
      </c>
      <c r="N466" s="120">
        <v>47196</v>
      </c>
      <c r="O466" s="357">
        <f t="shared" ca="1" si="35"/>
        <v>1602</v>
      </c>
      <c r="P466" s="121" t="str">
        <f t="shared" ca="1" si="33"/>
        <v>Berlaku</v>
      </c>
      <c r="Q466" s="88"/>
      <c r="R466" s="88"/>
      <c r="S466" s="88"/>
      <c r="T466" s="88"/>
      <c r="U466" s="88"/>
      <c r="V466" s="88"/>
      <c r="W466" s="88"/>
      <c r="X466" s="88"/>
      <c r="Y466" s="88"/>
      <c r="Z466" s="88"/>
      <c r="AA466" s="88"/>
      <c r="AB466" s="88"/>
      <c r="AC466" s="88"/>
      <c r="AD466" s="88"/>
      <c r="AE466" s="88"/>
    </row>
    <row r="467" spans="1:61" s="89" customFormat="1" ht="79.5" hidden="1" customHeight="1">
      <c r="A467" s="82">
        <f t="shared" si="34"/>
        <v>466</v>
      </c>
      <c r="B467" s="83" t="s">
        <v>3877</v>
      </c>
      <c r="C467" s="84" t="s">
        <v>2051</v>
      </c>
      <c r="D467" s="84" t="s">
        <v>3720</v>
      </c>
      <c r="E467" s="82" t="s">
        <v>2696</v>
      </c>
      <c r="F467" s="82" t="s">
        <v>2860</v>
      </c>
      <c r="G467" s="246" t="s">
        <v>3895</v>
      </c>
      <c r="H467" s="92" t="s">
        <v>2926</v>
      </c>
      <c r="I467" s="82" t="s">
        <v>4296</v>
      </c>
      <c r="J467" s="238" t="s">
        <v>413</v>
      </c>
      <c r="K467" s="164" t="s">
        <v>10</v>
      </c>
      <c r="L467" s="95" t="s">
        <v>3909</v>
      </c>
      <c r="M467" s="95" t="s">
        <v>4020</v>
      </c>
      <c r="N467" s="120">
        <v>47197</v>
      </c>
      <c r="O467" s="357">
        <f t="shared" ca="1" si="35"/>
        <v>1603</v>
      </c>
      <c r="P467" s="121" t="str">
        <f t="shared" ca="1" si="33"/>
        <v>Berlaku</v>
      </c>
      <c r="Q467" s="88"/>
      <c r="R467" s="88"/>
      <c r="S467" s="88"/>
      <c r="T467" s="88"/>
      <c r="U467" s="88"/>
      <c r="V467" s="88"/>
      <c r="W467" s="88"/>
      <c r="X467" s="88"/>
      <c r="Y467" s="88"/>
      <c r="Z467" s="88"/>
      <c r="AA467" s="88"/>
      <c r="AB467" s="88"/>
      <c r="AC467" s="88"/>
      <c r="AD467" s="88"/>
      <c r="AE467" s="88"/>
    </row>
    <row r="468" spans="1:61" s="89" customFormat="1" ht="177.75" hidden="1" customHeight="1">
      <c r="A468" s="82">
        <f t="shared" si="34"/>
        <v>467</v>
      </c>
      <c r="B468" s="98" t="s">
        <v>3011</v>
      </c>
      <c r="C468" s="98" t="s">
        <v>255</v>
      </c>
      <c r="D468" s="95" t="s">
        <v>4021</v>
      </c>
      <c r="E468" s="104" t="s">
        <v>1605</v>
      </c>
      <c r="F468" s="104" t="s">
        <v>2860</v>
      </c>
      <c r="G468" s="104" t="s">
        <v>3949</v>
      </c>
      <c r="H468" s="104" t="s">
        <v>2926</v>
      </c>
      <c r="I468" s="82" t="s">
        <v>4294</v>
      </c>
      <c r="J468" s="82" t="s">
        <v>413</v>
      </c>
      <c r="K468" s="82" t="s">
        <v>0</v>
      </c>
      <c r="L468" s="244" t="s">
        <v>3950</v>
      </c>
      <c r="M468" s="222" t="s">
        <v>648</v>
      </c>
      <c r="N468" s="120">
        <v>47240</v>
      </c>
      <c r="O468" s="357">
        <f t="shared" ca="1" si="35"/>
        <v>1646</v>
      </c>
      <c r="P468" s="121" t="str">
        <f t="shared" ref="P468:P474" ca="1" si="36">IF(O468&gt;0,"Berlaku","Kadaluarsa")</f>
        <v>Berlaku</v>
      </c>
      <c r="Q468" s="88"/>
      <c r="R468" s="88"/>
      <c r="S468" s="88"/>
      <c r="T468" s="88"/>
      <c r="U468" s="88"/>
      <c r="V468" s="88"/>
      <c r="W468" s="88"/>
      <c r="X468" s="88"/>
      <c r="Y468" s="88"/>
      <c r="Z468" s="88"/>
      <c r="AA468" s="88"/>
      <c r="AB468" s="88"/>
      <c r="AC468" s="88"/>
      <c r="AD468" s="88"/>
      <c r="AE468" s="88"/>
    </row>
    <row r="469" spans="1:61" s="89" customFormat="1" ht="177" hidden="1" customHeight="1">
      <c r="A469" s="82">
        <f t="shared" si="34"/>
        <v>468</v>
      </c>
      <c r="B469" s="98" t="s">
        <v>3951</v>
      </c>
      <c r="C469" s="98" t="s">
        <v>3351</v>
      </c>
      <c r="D469" s="95" t="s">
        <v>4022</v>
      </c>
      <c r="E469" s="104" t="s">
        <v>2699</v>
      </c>
      <c r="F469" s="104" t="s">
        <v>2876</v>
      </c>
      <c r="G469" s="228" t="s">
        <v>3954</v>
      </c>
      <c r="H469" s="104" t="s">
        <v>2926</v>
      </c>
      <c r="I469" s="82" t="s">
        <v>4294</v>
      </c>
      <c r="J469" s="104" t="s">
        <v>413</v>
      </c>
      <c r="K469" s="247" t="s">
        <v>0</v>
      </c>
      <c r="L469" s="95" t="s">
        <v>3958</v>
      </c>
      <c r="M469" s="98" t="s">
        <v>3959</v>
      </c>
      <c r="N469" s="120">
        <v>47240</v>
      </c>
      <c r="O469" s="357">
        <f t="shared" ca="1" si="35"/>
        <v>1646</v>
      </c>
      <c r="P469" s="121" t="str">
        <f t="shared" ca="1" si="36"/>
        <v>Berlaku</v>
      </c>
      <c r="Q469" s="88"/>
      <c r="R469" s="88"/>
      <c r="S469" s="88"/>
      <c r="T469" s="88"/>
      <c r="U469" s="88"/>
      <c r="V469" s="88"/>
      <c r="W469" s="88"/>
      <c r="X469" s="88"/>
      <c r="Y469" s="88"/>
      <c r="Z469" s="88"/>
      <c r="AA469" s="88"/>
      <c r="AB469" s="88"/>
      <c r="AC469" s="88"/>
      <c r="AD469" s="88"/>
      <c r="AE469" s="88"/>
    </row>
    <row r="470" spans="1:61" s="89" customFormat="1" ht="169.5" hidden="1" customHeight="1">
      <c r="A470" s="82">
        <f t="shared" si="34"/>
        <v>469</v>
      </c>
      <c r="B470" s="163" t="s">
        <v>3952</v>
      </c>
      <c r="C470" s="98" t="s">
        <v>1602</v>
      </c>
      <c r="D470" s="95" t="s">
        <v>4023</v>
      </c>
      <c r="E470" s="104" t="s">
        <v>1604</v>
      </c>
      <c r="F470" s="104" t="s">
        <v>2876</v>
      </c>
      <c r="G470" s="228" t="s">
        <v>3955</v>
      </c>
      <c r="H470" s="104" t="s">
        <v>2884</v>
      </c>
      <c r="I470" s="82" t="s">
        <v>4294</v>
      </c>
      <c r="J470" s="104" t="s">
        <v>413</v>
      </c>
      <c r="K470" s="247" t="s">
        <v>0</v>
      </c>
      <c r="L470" s="95" t="s">
        <v>3957</v>
      </c>
      <c r="M470" s="98" t="s">
        <v>3678</v>
      </c>
      <c r="N470" s="120">
        <v>47240</v>
      </c>
      <c r="O470" s="357">
        <f t="shared" ca="1" si="35"/>
        <v>1646</v>
      </c>
      <c r="P470" s="121" t="str">
        <f t="shared" ca="1" si="36"/>
        <v>Berlaku</v>
      </c>
      <c r="Q470" s="88"/>
      <c r="R470" s="88"/>
      <c r="S470" s="88"/>
      <c r="T470" s="88"/>
      <c r="U470" s="88"/>
      <c r="V470" s="88"/>
      <c r="W470" s="88"/>
      <c r="X470" s="88"/>
      <c r="Y470" s="88"/>
      <c r="Z470" s="88"/>
      <c r="AA470" s="88"/>
      <c r="AB470" s="88"/>
      <c r="AC470" s="88"/>
      <c r="AD470" s="88"/>
      <c r="AE470" s="88"/>
    </row>
    <row r="471" spans="1:61" s="89" customFormat="1" ht="197.25" hidden="1" customHeight="1">
      <c r="A471" s="82">
        <f t="shared" si="34"/>
        <v>470</v>
      </c>
      <c r="B471" s="163" t="s">
        <v>3953</v>
      </c>
      <c r="C471" s="98" t="s">
        <v>230</v>
      </c>
      <c r="D471" s="95" t="s">
        <v>4024</v>
      </c>
      <c r="E471" s="104" t="s">
        <v>1604</v>
      </c>
      <c r="F471" s="104" t="s">
        <v>2861</v>
      </c>
      <c r="G471" s="228" t="s">
        <v>3956</v>
      </c>
      <c r="H471" s="104" t="s">
        <v>2884</v>
      </c>
      <c r="I471" s="82" t="s">
        <v>4294</v>
      </c>
      <c r="J471" s="104" t="s">
        <v>413</v>
      </c>
      <c r="K471" s="104" t="s">
        <v>3</v>
      </c>
      <c r="L471" s="95" t="s">
        <v>3961</v>
      </c>
      <c r="M471" s="86" t="s">
        <v>3960</v>
      </c>
      <c r="N471" s="120">
        <v>47240</v>
      </c>
      <c r="O471" s="357">
        <f t="shared" ca="1" si="35"/>
        <v>1646</v>
      </c>
      <c r="P471" s="121" t="str">
        <f t="shared" ca="1" si="36"/>
        <v>Berlaku</v>
      </c>
      <c r="Q471" s="88"/>
      <c r="R471" s="88"/>
      <c r="S471" s="88"/>
      <c r="T471" s="88"/>
      <c r="U471" s="88"/>
      <c r="V471" s="88"/>
      <c r="W471" s="88"/>
      <c r="X471" s="88"/>
      <c r="Y471" s="88"/>
      <c r="Z471" s="88"/>
      <c r="AA471" s="88"/>
      <c r="AB471" s="88"/>
      <c r="AC471" s="88"/>
      <c r="AD471" s="88"/>
      <c r="AE471" s="88"/>
    </row>
    <row r="472" spans="1:61" s="89" customFormat="1" ht="189" hidden="1" customHeight="1">
      <c r="A472" s="82">
        <f t="shared" si="34"/>
        <v>471</v>
      </c>
      <c r="B472" s="98" t="s">
        <v>544</v>
      </c>
      <c r="C472" s="83" t="s">
        <v>4042</v>
      </c>
      <c r="D472" s="84" t="s">
        <v>4073</v>
      </c>
      <c r="E472" s="82" t="s">
        <v>1604</v>
      </c>
      <c r="F472" s="82" t="s">
        <v>2878</v>
      </c>
      <c r="G472" s="100" t="s">
        <v>4025</v>
      </c>
      <c r="H472" s="100" t="s">
        <v>2884</v>
      </c>
      <c r="I472" s="82" t="s">
        <v>4294</v>
      </c>
      <c r="J472" s="100" t="s">
        <v>413</v>
      </c>
      <c r="K472" s="82" t="s">
        <v>0</v>
      </c>
      <c r="L472" s="98" t="s">
        <v>4141</v>
      </c>
      <c r="M472" s="98" t="s">
        <v>660</v>
      </c>
      <c r="N472" s="120">
        <v>47272</v>
      </c>
      <c r="O472" s="357">
        <f t="shared" ca="1" si="35"/>
        <v>1678</v>
      </c>
      <c r="P472" s="121" t="str">
        <f t="shared" ca="1" si="36"/>
        <v>Berlaku</v>
      </c>
      <c r="Q472" s="88"/>
      <c r="R472" s="88"/>
      <c r="S472" s="88"/>
      <c r="T472" s="88"/>
      <c r="U472" s="88"/>
      <c r="V472" s="88"/>
      <c r="W472" s="88"/>
      <c r="X472" s="88"/>
      <c r="Y472" s="88"/>
      <c r="Z472" s="88"/>
      <c r="AA472" s="88"/>
      <c r="AB472" s="88"/>
      <c r="AC472" s="88"/>
      <c r="AD472" s="88"/>
      <c r="AE472" s="88"/>
    </row>
    <row r="473" spans="1:61" s="89" customFormat="1" ht="254.25" hidden="1" customHeight="1">
      <c r="A473" s="82">
        <f t="shared" si="34"/>
        <v>472</v>
      </c>
      <c r="B473" s="83" t="s">
        <v>1302</v>
      </c>
      <c r="C473" s="83" t="s">
        <v>261</v>
      </c>
      <c r="D473" s="84" t="s">
        <v>4074</v>
      </c>
      <c r="E473" s="82" t="s">
        <v>1604</v>
      </c>
      <c r="F473" s="82" t="s">
        <v>2861</v>
      </c>
      <c r="G473" s="91" t="s">
        <v>4026</v>
      </c>
      <c r="H473" s="91" t="s">
        <v>2884</v>
      </c>
      <c r="I473" s="82" t="s">
        <v>4294</v>
      </c>
      <c r="J473" s="82" t="s">
        <v>413</v>
      </c>
      <c r="K473" s="82" t="s">
        <v>0</v>
      </c>
      <c r="L473" s="219" t="s">
        <v>4043</v>
      </c>
      <c r="M473" s="219" t="s">
        <v>4044</v>
      </c>
      <c r="N473" s="120">
        <v>47272</v>
      </c>
      <c r="O473" s="357">
        <f t="shared" ca="1" si="35"/>
        <v>1678</v>
      </c>
      <c r="P473" s="121" t="str">
        <f t="shared" ca="1" si="36"/>
        <v>Berlaku</v>
      </c>
      <c r="Q473" s="88"/>
      <c r="R473" s="88"/>
      <c r="S473" s="88"/>
      <c r="T473" s="88"/>
      <c r="U473" s="88"/>
      <c r="V473" s="88"/>
      <c r="W473" s="88"/>
      <c r="X473" s="88"/>
      <c r="Y473" s="88"/>
      <c r="Z473" s="88"/>
      <c r="AA473" s="88"/>
      <c r="AB473" s="88"/>
      <c r="AC473" s="88"/>
      <c r="AD473" s="88"/>
      <c r="AE473" s="88"/>
    </row>
    <row r="474" spans="1:61" s="89" customFormat="1" ht="161.25" hidden="1" customHeight="1">
      <c r="A474" s="82">
        <f t="shared" si="34"/>
        <v>473</v>
      </c>
      <c r="B474" s="83" t="s">
        <v>57</v>
      </c>
      <c r="C474" s="84" t="s">
        <v>211</v>
      </c>
      <c r="D474" s="95" t="s">
        <v>4075</v>
      </c>
      <c r="E474" s="104" t="s">
        <v>1604</v>
      </c>
      <c r="F474" s="104" t="s">
        <v>2860</v>
      </c>
      <c r="G474" s="82" t="s">
        <v>4027</v>
      </c>
      <c r="H474" s="82" t="s">
        <v>2926</v>
      </c>
      <c r="I474" s="82" t="s">
        <v>4294</v>
      </c>
      <c r="J474" s="92" t="s">
        <v>412</v>
      </c>
      <c r="K474" s="82" t="s">
        <v>3</v>
      </c>
      <c r="L474" s="107" t="s">
        <v>1225</v>
      </c>
      <c r="M474" s="86" t="s">
        <v>4045</v>
      </c>
      <c r="N474" s="120">
        <v>47272</v>
      </c>
      <c r="O474" s="357">
        <f t="shared" ca="1" si="35"/>
        <v>1678</v>
      </c>
      <c r="P474" s="121" t="str">
        <f t="shared" ca="1" si="36"/>
        <v>Berlaku</v>
      </c>
      <c r="Q474" s="88"/>
      <c r="R474" s="88"/>
      <c r="S474" s="88"/>
      <c r="T474" s="88"/>
      <c r="U474" s="88"/>
      <c r="V474" s="88"/>
      <c r="W474" s="88"/>
      <c r="X474" s="88"/>
      <c r="Y474" s="88"/>
      <c r="Z474" s="88"/>
      <c r="AA474" s="88"/>
      <c r="AB474" s="88"/>
      <c r="AC474" s="88"/>
      <c r="AD474" s="88"/>
      <c r="AE474" s="88"/>
    </row>
    <row r="475" spans="1:61" s="209" customFormat="1" ht="183" hidden="1" customHeight="1">
      <c r="A475" s="82">
        <f t="shared" si="34"/>
        <v>474</v>
      </c>
      <c r="B475" s="248" t="s">
        <v>4028</v>
      </c>
      <c r="C475" s="98" t="s">
        <v>4042</v>
      </c>
      <c r="D475" s="95" t="s">
        <v>4076</v>
      </c>
      <c r="E475" s="104" t="s">
        <v>2699</v>
      </c>
      <c r="F475" s="104" t="s">
        <v>2860</v>
      </c>
      <c r="G475" s="249" t="s">
        <v>4062</v>
      </c>
      <c r="H475" s="82" t="s">
        <v>2926</v>
      </c>
      <c r="I475" s="82" t="s">
        <v>4294</v>
      </c>
      <c r="J475" s="92" t="s">
        <v>413</v>
      </c>
      <c r="K475" s="82" t="s">
        <v>0</v>
      </c>
      <c r="L475" s="18" t="s">
        <v>4046</v>
      </c>
      <c r="M475" s="219" t="s">
        <v>1765</v>
      </c>
      <c r="N475" s="120">
        <v>47272</v>
      </c>
      <c r="O475" s="357">
        <f t="shared" ca="1" si="35"/>
        <v>1678</v>
      </c>
      <c r="P475" s="121" t="str">
        <f t="shared" ref="P475:P485" ca="1" si="37">IF(O475&gt;0,"Berlaku","Kadaluarsa")</f>
        <v>Berlaku</v>
      </c>
      <c r="Q475" s="88"/>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88"/>
      <c r="AV475" s="88"/>
      <c r="AW475" s="88"/>
      <c r="AX475" s="88"/>
      <c r="AY475" s="88"/>
      <c r="AZ475" s="88"/>
      <c r="BA475" s="88"/>
      <c r="BB475" s="88"/>
      <c r="BC475" s="88"/>
      <c r="BD475" s="88"/>
      <c r="BE475" s="88"/>
      <c r="BF475" s="88"/>
      <c r="BG475" s="88"/>
      <c r="BH475" s="88"/>
      <c r="BI475" s="88"/>
    </row>
    <row r="476" spans="1:61" s="89" customFormat="1" ht="181.5" hidden="1" customHeight="1">
      <c r="A476" s="82">
        <f t="shared" si="34"/>
        <v>475</v>
      </c>
      <c r="B476" s="248" t="s">
        <v>4029</v>
      </c>
      <c r="C476" s="98" t="s">
        <v>4042</v>
      </c>
      <c r="D476" s="95" t="s">
        <v>4076</v>
      </c>
      <c r="E476" s="104" t="s">
        <v>2699</v>
      </c>
      <c r="F476" s="104" t="s">
        <v>2860</v>
      </c>
      <c r="G476" s="249" t="s">
        <v>4063</v>
      </c>
      <c r="H476" s="82" t="s">
        <v>2926</v>
      </c>
      <c r="I476" s="82" t="s">
        <v>4294</v>
      </c>
      <c r="J476" s="92" t="s">
        <v>413</v>
      </c>
      <c r="K476" s="82" t="s">
        <v>0</v>
      </c>
      <c r="L476" s="18" t="s">
        <v>4047</v>
      </c>
      <c r="M476" s="219" t="s">
        <v>1765</v>
      </c>
      <c r="N476" s="120">
        <v>47272</v>
      </c>
      <c r="O476" s="357">
        <f t="shared" ca="1" si="35"/>
        <v>1678</v>
      </c>
      <c r="P476" s="121" t="str">
        <f t="shared" ca="1" si="37"/>
        <v>Berlaku</v>
      </c>
      <c r="Q476" s="88"/>
      <c r="R476" s="88"/>
      <c r="S476" s="88"/>
      <c r="T476" s="88"/>
      <c r="U476" s="88"/>
      <c r="V476" s="88"/>
      <c r="W476" s="88"/>
      <c r="X476" s="88"/>
      <c r="Y476" s="88"/>
      <c r="Z476" s="88"/>
      <c r="AA476" s="88"/>
      <c r="AB476" s="88"/>
      <c r="AC476" s="88"/>
      <c r="AD476" s="88"/>
      <c r="AE476" s="88"/>
    </row>
    <row r="477" spans="1:61" s="89" customFormat="1" ht="164.25" hidden="1" customHeight="1">
      <c r="A477" s="82">
        <f t="shared" si="34"/>
        <v>476</v>
      </c>
      <c r="B477" s="250" t="s">
        <v>4030</v>
      </c>
      <c r="C477" s="98" t="s">
        <v>4042</v>
      </c>
      <c r="D477" s="95" t="s">
        <v>4076</v>
      </c>
      <c r="E477" s="104" t="s">
        <v>2699</v>
      </c>
      <c r="F477" s="104" t="s">
        <v>2860</v>
      </c>
      <c r="G477" s="249" t="s">
        <v>4064</v>
      </c>
      <c r="H477" s="82" t="s">
        <v>2926</v>
      </c>
      <c r="I477" s="82" t="s">
        <v>4294</v>
      </c>
      <c r="J477" s="92" t="s">
        <v>413</v>
      </c>
      <c r="K477" s="82" t="s">
        <v>0</v>
      </c>
      <c r="L477" s="18" t="s">
        <v>4048</v>
      </c>
      <c r="M477" s="219" t="s">
        <v>1764</v>
      </c>
      <c r="N477" s="120">
        <v>47272</v>
      </c>
      <c r="O477" s="357">
        <f t="shared" ca="1" si="35"/>
        <v>1678</v>
      </c>
      <c r="P477" s="121" t="str">
        <f t="shared" ca="1" si="37"/>
        <v>Berlaku</v>
      </c>
      <c r="Q477" s="88"/>
      <c r="R477" s="88"/>
      <c r="S477" s="88"/>
      <c r="T477" s="88"/>
      <c r="U477" s="88"/>
      <c r="V477" s="88"/>
      <c r="W477" s="88"/>
      <c r="X477" s="88"/>
      <c r="Y477" s="88"/>
      <c r="Z477" s="88"/>
      <c r="AA477" s="88"/>
      <c r="AB477" s="88"/>
      <c r="AC477" s="88"/>
      <c r="AD477" s="88"/>
      <c r="AE477" s="88"/>
    </row>
    <row r="478" spans="1:61" s="89" customFormat="1" ht="163.5" hidden="1" customHeight="1">
      <c r="A478" s="82">
        <f t="shared" si="34"/>
        <v>477</v>
      </c>
      <c r="B478" s="250" t="s">
        <v>4031</v>
      </c>
      <c r="C478" s="98" t="s">
        <v>4042</v>
      </c>
      <c r="D478" s="95" t="s">
        <v>4076</v>
      </c>
      <c r="E478" s="104" t="s">
        <v>2699</v>
      </c>
      <c r="F478" s="104" t="s">
        <v>2860</v>
      </c>
      <c r="G478" s="249" t="s">
        <v>4065</v>
      </c>
      <c r="H478" s="82" t="s">
        <v>2926</v>
      </c>
      <c r="I478" s="82" t="s">
        <v>4294</v>
      </c>
      <c r="J478" s="92" t="s">
        <v>413</v>
      </c>
      <c r="K478" s="82" t="s">
        <v>0</v>
      </c>
      <c r="L478" s="18" t="s">
        <v>4049</v>
      </c>
      <c r="M478" s="219" t="s">
        <v>1764</v>
      </c>
      <c r="N478" s="120">
        <v>47272</v>
      </c>
      <c r="O478" s="357">
        <f t="shared" ca="1" si="35"/>
        <v>1678</v>
      </c>
      <c r="P478" s="121" t="str">
        <f t="shared" ca="1" si="37"/>
        <v>Berlaku</v>
      </c>
      <c r="Q478" s="88"/>
      <c r="R478" s="88"/>
      <c r="S478" s="88"/>
      <c r="T478" s="88"/>
      <c r="U478" s="88"/>
      <c r="V478" s="88"/>
      <c r="W478" s="88"/>
      <c r="X478" s="88"/>
      <c r="Y478" s="88"/>
      <c r="Z478" s="88"/>
      <c r="AA478" s="88"/>
      <c r="AB478" s="88"/>
      <c r="AC478" s="88"/>
      <c r="AD478" s="88"/>
      <c r="AE478" s="88"/>
    </row>
    <row r="479" spans="1:61" s="89" customFormat="1" ht="166.5" hidden="1" customHeight="1">
      <c r="A479" s="82">
        <f t="shared" si="34"/>
        <v>478</v>
      </c>
      <c r="B479" s="250" t="s">
        <v>4032</v>
      </c>
      <c r="C479" s="248" t="s">
        <v>4037</v>
      </c>
      <c r="D479" s="95" t="s">
        <v>4077</v>
      </c>
      <c r="E479" s="104" t="s">
        <v>1605</v>
      </c>
      <c r="F479" s="104" t="s">
        <v>2860</v>
      </c>
      <c r="G479" s="249" t="s">
        <v>4066</v>
      </c>
      <c r="H479" s="82" t="s">
        <v>2926</v>
      </c>
      <c r="I479" s="82" t="s">
        <v>4294</v>
      </c>
      <c r="J479" s="92" t="s">
        <v>413</v>
      </c>
      <c r="K479" s="82" t="s">
        <v>0</v>
      </c>
      <c r="L479" s="18" t="s">
        <v>4050</v>
      </c>
      <c r="M479" s="219" t="s">
        <v>4051</v>
      </c>
      <c r="N479" s="120">
        <v>47272</v>
      </c>
      <c r="O479" s="357">
        <f t="shared" ca="1" si="35"/>
        <v>1678</v>
      </c>
      <c r="P479" s="121" t="str">
        <f t="shared" ca="1" si="37"/>
        <v>Berlaku</v>
      </c>
      <c r="Q479" s="88"/>
      <c r="R479" s="88"/>
      <c r="S479" s="88"/>
      <c r="T479" s="88"/>
      <c r="U479" s="88"/>
      <c r="V479" s="88"/>
      <c r="W479" s="88"/>
      <c r="X479" s="88"/>
      <c r="Y479" s="88"/>
      <c r="Z479" s="88"/>
      <c r="AA479" s="88"/>
      <c r="AB479" s="88"/>
      <c r="AC479" s="88"/>
      <c r="AD479" s="88"/>
      <c r="AE479" s="88"/>
    </row>
    <row r="480" spans="1:61" s="89" customFormat="1" ht="173.25" hidden="1" customHeight="1">
      <c r="A480" s="82">
        <f t="shared" si="34"/>
        <v>479</v>
      </c>
      <c r="B480" s="250" t="s">
        <v>4033</v>
      </c>
      <c r="C480" s="248" t="s">
        <v>253</v>
      </c>
      <c r="D480" s="95" t="s">
        <v>4078</v>
      </c>
      <c r="E480" s="104" t="s">
        <v>1605</v>
      </c>
      <c r="F480" s="104" t="s">
        <v>2861</v>
      </c>
      <c r="G480" s="249" t="s">
        <v>4067</v>
      </c>
      <c r="H480" s="82" t="s">
        <v>2884</v>
      </c>
      <c r="I480" s="82" t="s">
        <v>4294</v>
      </c>
      <c r="J480" s="92" t="s">
        <v>413</v>
      </c>
      <c r="K480" s="82" t="s">
        <v>0</v>
      </c>
      <c r="L480" s="18" t="s">
        <v>4052</v>
      </c>
      <c r="M480" s="219" t="s">
        <v>4053</v>
      </c>
      <c r="N480" s="120">
        <v>47272</v>
      </c>
      <c r="O480" s="357">
        <f t="shared" ca="1" si="35"/>
        <v>1678</v>
      </c>
      <c r="P480" s="121" t="str">
        <f t="shared" ca="1" si="37"/>
        <v>Berlaku</v>
      </c>
      <c r="Q480" s="88"/>
      <c r="R480" s="88"/>
      <c r="S480" s="88"/>
      <c r="T480" s="88"/>
      <c r="U480" s="88"/>
      <c r="V480" s="88"/>
      <c r="W480" s="88"/>
      <c r="X480" s="88"/>
      <c r="Y480" s="88"/>
      <c r="Z480" s="88"/>
      <c r="AA480" s="88"/>
      <c r="AB480" s="88"/>
      <c r="AC480" s="88"/>
      <c r="AD480" s="88"/>
      <c r="AE480" s="88"/>
    </row>
    <row r="481" spans="1:31" s="89" customFormat="1" ht="183.75" hidden="1" customHeight="1">
      <c r="A481" s="82">
        <f t="shared" si="34"/>
        <v>480</v>
      </c>
      <c r="B481" s="250" t="s">
        <v>4034</v>
      </c>
      <c r="C481" s="248" t="s">
        <v>4038</v>
      </c>
      <c r="D481" s="95" t="s">
        <v>4079</v>
      </c>
      <c r="E481" s="104" t="s">
        <v>2820</v>
      </c>
      <c r="F481" s="104" t="s">
        <v>2860</v>
      </c>
      <c r="G481" s="249" t="s">
        <v>4068</v>
      </c>
      <c r="H481" s="82" t="s">
        <v>2926</v>
      </c>
      <c r="I481" s="82" t="s">
        <v>4294</v>
      </c>
      <c r="J481" s="92" t="s">
        <v>412</v>
      </c>
      <c r="K481" s="82" t="s">
        <v>0</v>
      </c>
      <c r="L481" s="18" t="s">
        <v>4054</v>
      </c>
      <c r="M481" s="218" t="s">
        <v>4055</v>
      </c>
      <c r="N481" s="120">
        <v>47272</v>
      </c>
      <c r="O481" s="357">
        <f t="shared" ca="1" si="35"/>
        <v>1678</v>
      </c>
      <c r="P481" s="121" t="str">
        <f t="shared" ca="1" si="37"/>
        <v>Berlaku</v>
      </c>
      <c r="Q481" s="88"/>
      <c r="R481" s="88"/>
      <c r="S481" s="88"/>
      <c r="T481" s="88"/>
      <c r="U481" s="88"/>
      <c r="V481" s="88"/>
      <c r="W481" s="88"/>
      <c r="X481" s="88"/>
      <c r="Y481" s="88"/>
      <c r="Z481" s="88"/>
      <c r="AA481" s="88"/>
      <c r="AB481" s="88"/>
      <c r="AC481" s="88"/>
      <c r="AD481" s="88"/>
      <c r="AE481" s="88"/>
    </row>
    <row r="482" spans="1:31" s="89" customFormat="1" ht="78.75" hidden="1" customHeight="1">
      <c r="A482" s="82">
        <f t="shared" si="34"/>
        <v>481</v>
      </c>
      <c r="B482" s="250" t="s">
        <v>4035</v>
      </c>
      <c r="C482" s="248" t="s">
        <v>4039</v>
      </c>
      <c r="D482" s="95" t="s">
        <v>4080</v>
      </c>
      <c r="E482" s="104" t="s">
        <v>2697</v>
      </c>
      <c r="F482" s="104" t="s">
        <v>2860</v>
      </c>
      <c r="G482" s="249" t="s">
        <v>4069</v>
      </c>
      <c r="H482" s="82" t="s">
        <v>2926</v>
      </c>
      <c r="I482" s="82" t="s">
        <v>4294</v>
      </c>
      <c r="J482" s="92" t="s">
        <v>413</v>
      </c>
      <c r="K482" s="82" t="s">
        <v>0</v>
      </c>
      <c r="L482" s="18" t="s">
        <v>4056</v>
      </c>
      <c r="M482" s="252" t="s">
        <v>4090</v>
      </c>
      <c r="N482" s="120">
        <v>47269</v>
      </c>
      <c r="O482" s="357">
        <f t="shared" ca="1" si="35"/>
        <v>1675</v>
      </c>
      <c r="P482" s="121" t="str">
        <f t="shared" ca="1" si="37"/>
        <v>Berlaku</v>
      </c>
      <c r="Q482" s="88"/>
      <c r="R482" s="88"/>
      <c r="S482" s="88"/>
      <c r="T482" s="88"/>
      <c r="U482" s="88"/>
      <c r="V482" s="88"/>
      <c r="W482" s="88"/>
      <c r="X482" s="88"/>
      <c r="Y482" s="88"/>
      <c r="Z482" s="88"/>
      <c r="AA482" s="88"/>
      <c r="AB482" s="88"/>
      <c r="AC482" s="88"/>
      <c r="AD482" s="88"/>
      <c r="AE482" s="88"/>
    </row>
    <row r="483" spans="1:31" s="89" customFormat="1" ht="183.75" hidden="1" customHeight="1">
      <c r="A483" s="82">
        <f t="shared" si="34"/>
        <v>482</v>
      </c>
      <c r="B483" s="250" t="s">
        <v>4036</v>
      </c>
      <c r="C483" s="251" t="s">
        <v>146</v>
      </c>
      <c r="D483" s="95" t="s">
        <v>4081</v>
      </c>
      <c r="E483" s="104" t="s">
        <v>1605</v>
      </c>
      <c r="F483" s="104" t="s">
        <v>2861</v>
      </c>
      <c r="G483" s="249" t="s">
        <v>4070</v>
      </c>
      <c r="H483" s="82" t="s">
        <v>2884</v>
      </c>
      <c r="I483" s="82" t="s">
        <v>4294</v>
      </c>
      <c r="J483" s="92" t="s">
        <v>413</v>
      </c>
      <c r="K483" s="82" t="s">
        <v>0</v>
      </c>
      <c r="L483" s="18" t="s">
        <v>4057</v>
      </c>
      <c r="M483" s="253" t="s">
        <v>4089</v>
      </c>
      <c r="N483" s="120">
        <v>47272</v>
      </c>
      <c r="O483" s="357">
        <f t="shared" ca="1" si="35"/>
        <v>1678</v>
      </c>
      <c r="P483" s="121" t="str">
        <f t="shared" ca="1" si="37"/>
        <v>Berlaku</v>
      </c>
      <c r="Q483" s="88"/>
      <c r="R483" s="88"/>
      <c r="S483" s="88"/>
      <c r="T483" s="88"/>
      <c r="U483" s="88"/>
      <c r="V483" s="88"/>
      <c r="W483" s="88"/>
      <c r="X483" s="88"/>
      <c r="Y483" s="88"/>
      <c r="Z483" s="88"/>
      <c r="AA483" s="88"/>
      <c r="AB483" s="88"/>
      <c r="AC483" s="88"/>
      <c r="AD483" s="88"/>
      <c r="AE483" s="88"/>
    </row>
    <row r="484" spans="1:31" s="89" customFormat="1" ht="100.5" hidden="1" customHeight="1">
      <c r="A484" s="82">
        <f t="shared" si="34"/>
        <v>483</v>
      </c>
      <c r="B484" s="250" t="s">
        <v>4040</v>
      </c>
      <c r="C484" s="101" t="s">
        <v>261</v>
      </c>
      <c r="D484" s="84" t="s">
        <v>4082</v>
      </c>
      <c r="E484" s="104" t="s">
        <v>1604</v>
      </c>
      <c r="F484" s="104" t="s">
        <v>2861</v>
      </c>
      <c r="G484" s="249" t="s">
        <v>4071</v>
      </c>
      <c r="H484" s="82" t="s">
        <v>2884</v>
      </c>
      <c r="I484" s="82" t="s">
        <v>4294</v>
      </c>
      <c r="J484" s="92" t="s">
        <v>413</v>
      </c>
      <c r="K484" s="100" t="s">
        <v>221</v>
      </c>
      <c r="L484" s="18" t="s">
        <v>4058</v>
      </c>
      <c r="M484" s="219" t="s">
        <v>4059</v>
      </c>
      <c r="N484" s="120">
        <v>47272</v>
      </c>
      <c r="O484" s="357">
        <f t="shared" ca="1" si="35"/>
        <v>1678</v>
      </c>
      <c r="P484" s="121" t="str">
        <f t="shared" ca="1" si="37"/>
        <v>Berlaku</v>
      </c>
      <c r="Q484" s="88"/>
      <c r="R484" s="88"/>
      <c r="S484" s="88"/>
      <c r="T484" s="88"/>
      <c r="U484" s="88"/>
      <c r="V484" s="88"/>
      <c r="W484" s="88"/>
      <c r="X484" s="88"/>
      <c r="Y484" s="88"/>
      <c r="Z484" s="88"/>
      <c r="AA484" s="88"/>
      <c r="AB484" s="88"/>
      <c r="AC484" s="88"/>
      <c r="AD484" s="88"/>
      <c r="AE484" s="88"/>
    </row>
    <row r="485" spans="1:31" s="89" customFormat="1" ht="83.25" hidden="1" customHeight="1">
      <c r="A485" s="82">
        <f t="shared" si="34"/>
        <v>484</v>
      </c>
      <c r="B485" s="250" t="s">
        <v>4041</v>
      </c>
      <c r="C485" s="89" t="s">
        <v>1026</v>
      </c>
      <c r="D485" s="95" t="s">
        <v>4083</v>
      </c>
      <c r="E485" s="104" t="s">
        <v>1605</v>
      </c>
      <c r="F485" s="104" t="s">
        <v>2860</v>
      </c>
      <c r="G485" s="249" t="s">
        <v>4072</v>
      </c>
      <c r="H485" s="82" t="s">
        <v>2926</v>
      </c>
      <c r="I485" s="82" t="s">
        <v>4296</v>
      </c>
      <c r="J485" s="92" t="s">
        <v>413</v>
      </c>
      <c r="K485" s="82" t="s">
        <v>10</v>
      </c>
      <c r="L485" s="18" t="s">
        <v>4060</v>
      </c>
      <c r="M485" s="219" t="s">
        <v>4061</v>
      </c>
      <c r="N485" s="120">
        <v>47272</v>
      </c>
      <c r="O485" s="357">
        <f t="shared" ca="1" si="35"/>
        <v>1678</v>
      </c>
      <c r="P485" s="121" t="str">
        <f t="shared" ca="1" si="37"/>
        <v>Berlaku</v>
      </c>
      <c r="Q485" s="88"/>
      <c r="R485" s="88"/>
      <c r="S485" s="88"/>
      <c r="T485" s="88"/>
      <c r="U485" s="88"/>
      <c r="V485" s="88"/>
      <c r="W485" s="88"/>
      <c r="X485" s="88"/>
      <c r="Y485" s="88"/>
      <c r="Z485" s="88"/>
      <c r="AA485" s="88"/>
      <c r="AB485" s="88"/>
      <c r="AC485" s="88"/>
      <c r="AD485" s="88"/>
      <c r="AE485" s="88"/>
    </row>
    <row r="486" spans="1:31" s="89" customFormat="1" ht="168.75" hidden="1" customHeight="1">
      <c r="A486" s="82">
        <f t="shared" si="34"/>
        <v>485</v>
      </c>
      <c r="B486" s="83" t="s">
        <v>4135</v>
      </c>
      <c r="C486" s="84" t="s">
        <v>4093</v>
      </c>
      <c r="D486" s="95" t="s">
        <v>4094</v>
      </c>
      <c r="E486" s="104" t="s">
        <v>2696</v>
      </c>
      <c r="F486" s="104" t="s">
        <v>2860</v>
      </c>
      <c r="G486" s="82" t="s">
        <v>4095</v>
      </c>
      <c r="H486" s="82" t="s">
        <v>2926</v>
      </c>
      <c r="I486" s="82" t="s">
        <v>4294</v>
      </c>
      <c r="J486" s="82" t="s">
        <v>413</v>
      </c>
      <c r="K486" s="82" t="s">
        <v>0</v>
      </c>
      <c r="L486" s="85" t="s">
        <v>4096</v>
      </c>
      <c r="M486" s="86" t="s">
        <v>4136</v>
      </c>
      <c r="N486" s="120">
        <v>47293</v>
      </c>
      <c r="O486" s="357">
        <f t="shared" ca="1" si="35"/>
        <v>1699</v>
      </c>
      <c r="P486" s="121" t="str">
        <f t="shared" ref="P486:P494" ca="1" si="38">IF(O486&gt;0,"Berlaku","Kadaluarsa")</f>
        <v>Berlaku</v>
      </c>
      <c r="Q486" s="88"/>
      <c r="R486" s="88"/>
      <c r="S486" s="88"/>
      <c r="T486" s="88"/>
      <c r="U486" s="88"/>
      <c r="V486" s="88"/>
      <c r="W486" s="88"/>
      <c r="X486" s="88"/>
      <c r="Y486" s="88"/>
      <c r="Z486" s="88"/>
      <c r="AA486" s="88"/>
      <c r="AB486" s="88"/>
      <c r="AC486" s="88"/>
      <c r="AD486" s="88"/>
      <c r="AE486" s="88"/>
    </row>
    <row r="487" spans="1:31" s="89" customFormat="1" ht="172.5" hidden="1" customHeight="1">
      <c r="A487" s="82">
        <f t="shared" si="34"/>
        <v>486</v>
      </c>
      <c r="B487" s="83" t="s">
        <v>1189</v>
      </c>
      <c r="C487" s="98" t="s">
        <v>4097</v>
      </c>
      <c r="D487" s="98" t="s">
        <v>3399</v>
      </c>
      <c r="E487" s="82" t="s">
        <v>2696</v>
      </c>
      <c r="F487" s="82" t="s">
        <v>2876</v>
      </c>
      <c r="G487" s="97" t="s">
        <v>4098</v>
      </c>
      <c r="H487" s="97" t="s">
        <v>2926</v>
      </c>
      <c r="I487" s="82" t="s">
        <v>4294</v>
      </c>
      <c r="J487" s="82" t="s">
        <v>413</v>
      </c>
      <c r="K487" s="82" t="s">
        <v>0</v>
      </c>
      <c r="L487" s="107" t="s">
        <v>4099</v>
      </c>
      <c r="M487" s="86" t="s">
        <v>4137</v>
      </c>
      <c r="N487" s="120">
        <v>47293</v>
      </c>
      <c r="O487" s="357">
        <f t="shared" ca="1" si="35"/>
        <v>1699</v>
      </c>
      <c r="P487" s="121" t="str">
        <f t="shared" ca="1" si="38"/>
        <v>Berlaku</v>
      </c>
      <c r="Q487" s="88"/>
      <c r="R487" s="88"/>
      <c r="S487" s="88"/>
      <c r="T487" s="88"/>
      <c r="U487" s="88"/>
      <c r="V487" s="88"/>
      <c r="W487" s="88"/>
      <c r="X487" s="88"/>
      <c r="Y487" s="88"/>
      <c r="Z487" s="88"/>
      <c r="AA487" s="88"/>
      <c r="AB487" s="88"/>
      <c r="AC487" s="88"/>
      <c r="AD487" s="88"/>
      <c r="AE487" s="88"/>
    </row>
    <row r="488" spans="1:31" s="89" customFormat="1" ht="148.5" customHeight="1">
      <c r="A488" s="82">
        <f t="shared" si="34"/>
        <v>487</v>
      </c>
      <c r="B488" s="83" t="s">
        <v>3008</v>
      </c>
      <c r="C488" s="83" t="s">
        <v>187</v>
      </c>
      <c r="D488" s="84" t="s">
        <v>4100</v>
      </c>
      <c r="E488" s="82" t="s">
        <v>1604</v>
      </c>
      <c r="F488" s="82" t="s">
        <v>2861</v>
      </c>
      <c r="G488" s="97" t="s">
        <v>4101</v>
      </c>
      <c r="H488" s="97" t="s">
        <v>2884</v>
      </c>
      <c r="I488" s="82" t="s">
        <v>4296</v>
      </c>
      <c r="J488" s="82" t="s">
        <v>412</v>
      </c>
      <c r="K488" s="82" t="s">
        <v>2626</v>
      </c>
      <c r="L488" s="83" t="s">
        <v>4140</v>
      </c>
      <c r="M488" s="86" t="s">
        <v>4138</v>
      </c>
      <c r="N488" s="120">
        <v>47293</v>
      </c>
      <c r="O488" s="357">
        <f t="shared" ca="1" si="35"/>
        <v>1699</v>
      </c>
      <c r="P488" s="121" t="str">
        <f t="shared" ca="1" si="38"/>
        <v>Berlaku</v>
      </c>
      <c r="Q488" s="88"/>
      <c r="R488" s="88"/>
      <c r="S488" s="88"/>
      <c r="T488" s="88"/>
      <c r="U488" s="88"/>
      <c r="V488" s="88"/>
      <c r="W488" s="88"/>
      <c r="X488" s="88"/>
      <c r="Y488" s="88"/>
      <c r="Z488" s="88"/>
      <c r="AA488" s="88"/>
      <c r="AB488" s="88"/>
      <c r="AC488" s="88"/>
      <c r="AD488" s="88"/>
      <c r="AE488" s="88"/>
    </row>
    <row r="489" spans="1:31" s="89" customFormat="1" ht="141" hidden="1" customHeight="1">
      <c r="A489" s="82">
        <f t="shared" si="34"/>
        <v>488</v>
      </c>
      <c r="B489" s="98" t="s">
        <v>4091</v>
      </c>
      <c r="C489" s="98" t="s">
        <v>255</v>
      </c>
      <c r="D489" s="95" t="s">
        <v>4102</v>
      </c>
      <c r="E489" s="104" t="s">
        <v>1605</v>
      </c>
      <c r="F489" s="104" t="s">
        <v>2860</v>
      </c>
      <c r="G489" s="104" t="s">
        <v>4103</v>
      </c>
      <c r="H489" s="104" t="s">
        <v>2926</v>
      </c>
      <c r="I489" s="82" t="s">
        <v>4294</v>
      </c>
      <c r="J489" s="82" t="s">
        <v>413</v>
      </c>
      <c r="K489" s="82" t="s">
        <v>0</v>
      </c>
      <c r="L489" s="95" t="s">
        <v>4104</v>
      </c>
      <c r="M489" s="98" t="s">
        <v>646</v>
      </c>
      <c r="N489" s="120">
        <v>47293</v>
      </c>
      <c r="O489" s="357">
        <f t="shared" ca="1" si="35"/>
        <v>1699</v>
      </c>
      <c r="P489" s="121" t="str">
        <f t="shared" ca="1" si="38"/>
        <v>Berlaku</v>
      </c>
      <c r="Q489" s="88"/>
      <c r="R489" s="88"/>
      <c r="S489" s="88"/>
      <c r="T489" s="88"/>
      <c r="U489" s="88"/>
      <c r="V489" s="88"/>
      <c r="W489" s="88"/>
      <c r="X489" s="88"/>
      <c r="Y489" s="88"/>
      <c r="Z489" s="88"/>
      <c r="AA489" s="88"/>
      <c r="AB489" s="88"/>
      <c r="AC489" s="88"/>
      <c r="AD489" s="88"/>
      <c r="AE489" s="88"/>
    </row>
    <row r="490" spans="1:31" s="89" customFormat="1" ht="175.5" hidden="1" customHeight="1">
      <c r="A490" s="82">
        <f t="shared" si="34"/>
        <v>489</v>
      </c>
      <c r="B490" s="18" t="s">
        <v>4105</v>
      </c>
      <c r="C490" s="98" t="s">
        <v>4107</v>
      </c>
      <c r="D490" s="95" t="s">
        <v>4108</v>
      </c>
      <c r="E490" s="104" t="s">
        <v>2696</v>
      </c>
      <c r="F490" s="104" t="s">
        <v>2860</v>
      </c>
      <c r="G490" s="249" t="s">
        <v>4109</v>
      </c>
      <c r="H490" s="104" t="s">
        <v>2926</v>
      </c>
      <c r="I490" s="82" t="s">
        <v>4294</v>
      </c>
      <c r="J490" s="82" t="s">
        <v>412</v>
      </c>
      <c r="K490" s="82" t="s">
        <v>0</v>
      </c>
      <c r="L490" s="18" t="s">
        <v>4111</v>
      </c>
      <c r="M490" s="254" t="s">
        <v>4139</v>
      </c>
      <c r="N490" s="120">
        <v>47293</v>
      </c>
      <c r="O490" s="357">
        <f t="shared" ca="1" si="35"/>
        <v>1699</v>
      </c>
      <c r="P490" s="121" t="str">
        <f t="shared" ca="1" si="38"/>
        <v>Berlaku</v>
      </c>
      <c r="Q490" s="88"/>
      <c r="R490" s="88"/>
      <c r="S490" s="88"/>
      <c r="T490" s="88"/>
      <c r="U490" s="88"/>
      <c r="V490" s="88"/>
      <c r="W490" s="88"/>
      <c r="X490" s="88"/>
      <c r="Y490" s="88"/>
      <c r="Z490" s="88"/>
      <c r="AA490" s="88"/>
      <c r="AB490" s="88"/>
      <c r="AC490" s="88"/>
      <c r="AD490" s="88"/>
      <c r="AE490" s="88"/>
    </row>
    <row r="491" spans="1:31" s="89" customFormat="1" ht="156" hidden="1" customHeight="1">
      <c r="A491" s="82">
        <f t="shared" si="34"/>
        <v>490</v>
      </c>
      <c r="B491" s="30" t="s">
        <v>4106</v>
      </c>
      <c r="C491" s="98" t="s">
        <v>4107</v>
      </c>
      <c r="D491" s="95" t="s">
        <v>4108</v>
      </c>
      <c r="E491" s="104" t="s">
        <v>2696</v>
      </c>
      <c r="F491" s="104" t="s">
        <v>2860</v>
      </c>
      <c r="G491" s="249" t="s">
        <v>4110</v>
      </c>
      <c r="H491" s="104" t="s">
        <v>2926</v>
      </c>
      <c r="I491" s="82" t="s">
        <v>4294</v>
      </c>
      <c r="J491" s="82" t="s">
        <v>413</v>
      </c>
      <c r="K491" s="82" t="s">
        <v>0</v>
      </c>
      <c r="L491" s="18" t="s">
        <v>4112</v>
      </c>
      <c r="M491" s="254" t="s">
        <v>4113</v>
      </c>
      <c r="N491" s="120">
        <v>47293</v>
      </c>
      <c r="O491" s="357">
        <f t="shared" ca="1" si="35"/>
        <v>1699</v>
      </c>
      <c r="P491" s="121" t="str">
        <f t="shared" ca="1" si="38"/>
        <v>Berlaku</v>
      </c>
      <c r="Q491" s="88"/>
      <c r="R491" s="88"/>
      <c r="S491" s="88"/>
      <c r="T491" s="88"/>
      <c r="U491" s="88"/>
      <c r="V491" s="88"/>
      <c r="W491" s="88"/>
      <c r="X491" s="88"/>
      <c r="Y491" s="88"/>
      <c r="Z491" s="88"/>
      <c r="AA491" s="88"/>
      <c r="AB491" s="88"/>
      <c r="AC491" s="88"/>
      <c r="AD491" s="88"/>
      <c r="AE491" s="88"/>
    </row>
    <row r="492" spans="1:31" s="89" customFormat="1" ht="175.5" hidden="1" customHeight="1">
      <c r="A492" s="82">
        <f t="shared" si="34"/>
        <v>491</v>
      </c>
      <c r="B492" s="98" t="s">
        <v>4114</v>
      </c>
      <c r="C492" s="98" t="s">
        <v>3477</v>
      </c>
      <c r="D492" s="95" t="s">
        <v>4115</v>
      </c>
      <c r="E492" s="104" t="s">
        <v>1604</v>
      </c>
      <c r="F492" s="104" t="s">
        <v>2860</v>
      </c>
      <c r="G492" s="104" t="s">
        <v>4116</v>
      </c>
      <c r="H492" s="104" t="s">
        <v>2926</v>
      </c>
      <c r="I492" s="82" t="s">
        <v>4294</v>
      </c>
      <c r="J492" s="82" t="s">
        <v>412</v>
      </c>
      <c r="K492" s="92" t="s">
        <v>2625</v>
      </c>
      <c r="L492" s="255" t="s">
        <v>4117</v>
      </c>
      <c r="M492" s="255" t="s">
        <v>4142</v>
      </c>
      <c r="N492" s="120">
        <v>47293</v>
      </c>
      <c r="O492" s="357">
        <f t="shared" ca="1" si="35"/>
        <v>1699</v>
      </c>
      <c r="P492" s="121" t="str">
        <f t="shared" ca="1" si="38"/>
        <v>Berlaku</v>
      </c>
      <c r="Q492" s="88"/>
      <c r="R492" s="88"/>
      <c r="S492" s="88"/>
      <c r="T492" s="88"/>
      <c r="U492" s="88"/>
      <c r="V492" s="88"/>
      <c r="W492" s="88"/>
      <c r="X492" s="88"/>
      <c r="Y492" s="88"/>
      <c r="Z492" s="88"/>
      <c r="AA492" s="88"/>
      <c r="AB492" s="88"/>
      <c r="AC492" s="88"/>
      <c r="AD492" s="88"/>
      <c r="AE492" s="88"/>
    </row>
    <row r="493" spans="1:31" s="89" customFormat="1" ht="91.5" hidden="1" customHeight="1">
      <c r="A493" s="82">
        <f t="shared" si="34"/>
        <v>492</v>
      </c>
      <c r="B493" s="30" t="s">
        <v>4118</v>
      </c>
      <c r="C493" s="98" t="s">
        <v>4122</v>
      </c>
      <c r="D493" s="95" t="s">
        <v>4123</v>
      </c>
      <c r="E493" s="104" t="s">
        <v>2697</v>
      </c>
      <c r="F493" s="104" t="s">
        <v>2860</v>
      </c>
      <c r="G493" s="249" t="s">
        <v>4120</v>
      </c>
      <c r="H493" s="104" t="s">
        <v>2926</v>
      </c>
      <c r="I493" s="82" t="s">
        <v>4294</v>
      </c>
      <c r="J493" s="82" t="s">
        <v>413</v>
      </c>
      <c r="K493" s="82" t="s">
        <v>10</v>
      </c>
      <c r="L493" s="18" t="s">
        <v>4126</v>
      </c>
      <c r="M493" s="255" t="s">
        <v>4127</v>
      </c>
      <c r="N493" s="120">
        <v>47293</v>
      </c>
      <c r="O493" s="357">
        <f t="shared" ca="1" si="35"/>
        <v>1699</v>
      </c>
      <c r="P493" s="121" t="str">
        <f t="shared" ca="1" si="38"/>
        <v>Berlaku</v>
      </c>
      <c r="Q493" s="88"/>
      <c r="R493" s="88"/>
      <c r="S493" s="88"/>
      <c r="T493" s="88"/>
      <c r="U493" s="88"/>
      <c r="V493" s="88"/>
      <c r="W493" s="88"/>
      <c r="X493" s="88"/>
      <c r="Y493" s="88"/>
      <c r="Z493" s="88"/>
      <c r="AA493" s="88"/>
      <c r="AB493" s="88"/>
      <c r="AC493" s="88"/>
      <c r="AD493" s="88"/>
      <c r="AE493" s="88"/>
    </row>
    <row r="494" spans="1:31" s="89" customFormat="1" ht="62.1" hidden="1" customHeight="1">
      <c r="A494" s="82">
        <f t="shared" si="34"/>
        <v>493</v>
      </c>
      <c r="B494" s="30" t="s">
        <v>4119</v>
      </c>
      <c r="C494" s="98" t="s">
        <v>4124</v>
      </c>
      <c r="D494" s="95" t="s">
        <v>4125</v>
      </c>
      <c r="E494" s="104" t="s">
        <v>2696</v>
      </c>
      <c r="F494" s="104" t="s">
        <v>2860</v>
      </c>
      <c r="G494" s="249" t="s">
        <v>4121</v>
      </c>
      <c r="H494" s="104" t="s">
        <v>2926</v>
      </c>
      <c r="I494" s="82" t="s">
        <v>4294</v>
      </c>
      <c r="J494" s="82" t="s">
        <v>413</v>
      </c>
      <c r="K494" s="82" t="s">
        <v>10</v>
      </c>
      <c r="L494" s="18" t="s">
        <v>4128</v>
      </c>
      <c r="M494" s="255" t="s">
        <v>4129</v>
      </c>
      <c r="N494" s="120">
        <v>47293</v>
      </c>
      <c r="O494" s="357">
        <f t="shared" ca="1" si="35"/>
        <v>1699</v>
      </c>
      <c r="P494" s="121" t="str">
        <f t="shared" ca="1" si="38"/>
        <v>Berlaku</v>
      </c>
      <c r="Q494" s="88"/>
      <c r="R494" s="88"/>
      <c r="S494" s="88"/>
      <c r="T494" s="88"/>
      <c r="U494" s="88"/>
      <c r="V494" s="88"/>
      <c r="W494" s="88"/>
      <c r="X494" s="88"/>
      <c r="Y494" s="88"/>
      <c r="Z494" s="88"/>
      <c r="AA494" s="88"/>
      <c r="AB494" s="88"/>
      <c r="AC494" s="88"/>
      <c r="AD494" s="88"/>
      <c r="AE494" s="88"/>
    </row>
    <row r="495" spans="1:31" s="89" customFormat="1" ht="99.75" hidden="1" customHeight="1">
      <c r="A495" s="82">
        <f t="shared" si="34"/>
        <v>494</v>
      </c>
      <c r="B495" s="30" t="s">
        <v>4152</v>
      </c>
      <c r="C495" s="259" t="s">
        <v>4175</v>
      </c>
      <c r="D495" s="84" t="s">
        <v>4176</v>
      </c>
      <c r="E495" s="82" t="s">
        <v>1605</v>
      </c>
      <c r="F495" s="82" t="s">
        <v>2861</v>
      </c>
      <c r="G495" s="249" t="s">
        <v>4153</v>
      </c>
      <c r="H495" s="100" t="s">
        <v>2884</v>
      </c>
      <c r="I495" s="82" t="s">
        <v>4294</v>
      </c>
      <c r="J495" s="256" t="s">
        <v>413</v>
      </c>
      <c r="K495" s="260" t="s">
        <v>0</v>
      </c>
      <c r="L495" s="257" t="s">
        <v>4171</v>
      </c>
      <c r="M495" s="258" t="s">
        <v>4188</v>
      </c>
      <c r="N495" s="120">
        <v>47322</v>
      </c>
      <c r="O495" s="357">
        <f t="shared" ca="1" si="35"/>
        <v>1728</v>
      </c>
      <c r="P495" s="121" t="str">
        <f ca="1">IF(O495&gt;0,"Berlaku","Kadaluarsa")</f>
        <v>Berlaku</v>
      </c>
      <c r="Q495" s="88"/>
      <c r="R495" s="88"/>
      <c r="S495" s="88"/>
      <c r="T495" s="88"/>
      <c r="U495" s="88"/>
      <c r="V495" s="88"/>
      <c r="W495" s="88"/>
      <c r="X495" s="88"/>
      <c r="Y495" s="88"/>
      <c r="Z495" s="88"/>
      <c r="AA495" s="88"/>
      <c r="AB495" s="88"/>
      <c r="AC495" s="88"/>
      <c r="AD495" s="88"/>
      <c r="AE495" s="88"/>
    </row>
    <row r="496" spans="1:31" s="89" customFormat="1" ht="86.25" hidden="1" customHeight="1">
      <c r="A496" s="82">
        <f t="shared" si="34"/>
        <v>495</v>
      </c>
      <c r="B496" s="30" t="s">
        <v>4154</v>
      </c>
      <c r="C496" s="259" t="s">
        <v>4177</v>
      </c>
      <c r="D496" s="98" t="s">
        <v>4178</v>
      </c>
      <c r="E496" s="82" t="s">
        <v>2696</v>
      </c>
      <c r="F496" s="82" t="s">
        <v>2861</v>
      </c>
      <c r="G496" s="249" t="s">
        <v>4155</v>
      </c>
      <c r="H496" s="100" t="s">
        <v>2884</v>
      </c>
      <c r="I496" s="82" t="s">
        <v>4294</v>
      </c>
      <c r="J496" s="256" t="s">
        <v>413</v>
      </c>
      <c r="K496" s="260" t="s">
        <v>0</v>
      </c>
      <c r="L496" s="18" t="s">
        <v>4201</v>
      </c>
      <c r="M496" s="258" t="s">
        <v>4189</v>
      </c>
      <c r="N496" s="120">
        <v>47322</v>
      </c>
      <c r="O496" s="357">
        <f t="shared" ca="1" si="35"/>
        <v>1728</v>
      </c>
      <c r="P496" s="121" t="str">
        <f ca="1">IF(O496&gt;0,"Berlaku","Kadaluarsa")</f>
        <v>Berlaku</v>
      </c>
      <c r="Q496" s="88"/>
      <c r="R496" s="88"/>
      <c r="S496" s="88"/>
      <c r="T496" s="88"/>
      <c r="U496" s="88"/>
      <c r="V496" s="88"/>
      <c r="W496" s="88"/>
      <c r="X496" s="88"/>
      <c r="Y496" s="88"/>
      <c r="Z496" s="88"/>
      <c r="AA496" s="88"/>
      <c r="AB496" s="88"/>
      <c r="AC496" s="88"/>
      <c r="AD496" s="88"/>
      <c r="AE496" s="88"/>
    </row>
    <row r="497" spans="1:31" s="89" customFormat="1" ht="186.75" hidden="1" customHeight="1">
      <c r="A497" s="82">
        <f t="shared" si="34"/>
        <v>496</v>
      </c>
      <c r="B497" s="30" t="s">
        <v>533</v>
      </c>
      <c r="C497" s="259" t="s">
        <v>4179</v>
      </c>
      <c r="D497" s="84" t="s">
        <v>4180</v>
      </c>
      <c r="E497" s="82" t="s">
        <v>2696</v>
      </c>
      <c r="F497" s="82" t="s">
        <v>2861</v>
      </c>
      <c r="G497" s="35" t="s">
        <v>4156</v>
      </c>
      <c r="H497" s="100" t="s">
        <v>2884</v>
      </c>
      <c r="I497" s="82" t="s">
        <v>4294</v>
      </c>
      <c r="J497" s="261" t="s">
        <v>413</v>
      </c>
      <c r="K497" s="262" t="s">
        <v>0</v>
      </c>
      <c r="L497" s="258" t="s">
        <v>4172</v>
      </c>
      <c r="M497" s="258" t="s">
        <v>4190</v>
      </c>
      <c r="N497" s="120">
        <v>47322</v>
      </c>
      <c r="O497" s="357">
        <f t="shared" ca="1" si="35"/>
        <v>1728</v>
      </c>
      <c r="P497" s="121" t="s">
        <v>2880</v>
      </c>
      <c r="Q497" s="88"/>
      <c r="R497" s="88"/>
      <c r="S497" s="88"/>
      <c r="T497" s="88"/>
      <c r="U497" s="88"/>
      <c r="V497" s="88"/>
      <c r="W497" s="88"/>
      <c r="X497" s="88"/>
      <c r="Y497" s="88"/>
      <c r="Z497" s="88"/>
      <c r="AA497" s="88"/>
      <c r="AB497" s="88"/>
      <c r="AC497" s="88"/>
      <c r="AD497" s="88"/>
      <c r="AE497" s="88"/>
    </row>
    <row r="498" spans="1:31" s="89" customFormat="1" ht="195" hidden="1" customHeight="1">
      <c r="A498" s="82">
        <f t="shared" si="34"/>
        <v>497</v>
      </c>
      <c r="B498" s="30" t="s">
        <v>4157</v>
      </c>
      <c r="C498" s="263" t="s">
        <v>4181</v>
      </c>
      <c r="D498" s="98" t="s">
        <v>4182</v>
      </c>
      <c r="E498" s="82" t="s">
        <v>1604</v>
      </c>
      <c r="F498" s="82" t="s">
        <v>2861</v>
      </c>
      <c r="G498" s="264" t="s">
        <v>4158</v>
      </c>
      <c r="H498" s="100" t="s">
        <v>2884</v>
      </c>
      <c r="I498" s="82" t="s">
        <v>4294</v>
      </c>
      <c r="J498" s="261" t="s">
        <v>413</v>
      </c>
      <c r="K498" s="262" t="s">
        <v>0</v>
      </c>
      <c r="L498" s="184" t="s">
        <v>4202</v>
      </c>
      <c r="M498" s="258" t="s">
        <v>4173</v>
      </c>
      <c r="N498" s="120">
        <v>47322</v>
      </c>
      <c r="O498" s="357">
        <f t="shared" ca="1" si="35"/>
        <v>1728</v>
      </c>
      <c r="P498" s="121" t="s">
        <v>2880</v>
      </c>
      <c r="Q498" s="88"/>
      <c r="R498" s="88"/>
      <c r="S498" s="88"/>
      <c r="T498" s="88"/>
      <c r="U498" s="88"/>
      <c r="V498" s="88"/>
      <c r="W498" s="88"/>
      <c r="X498" s="88"/>
      <c r="Y498" s="88"/>
      <c r="Z498" s="88"/>
      <c r="AA498" s="88"/>
      <c r="AB498" s="88"/>
      <c r="AC498" s="88"/>
      <c r="AD498" s="88"/>
      <c r="AE498" s="88"/>
    </row>
    <row r="499" spans="1:31" s="89" customFormat="1" ht="212.25" hidden="1" customHeight="1">
      <c r="A499" s="82">
        <f t="shared" si="34"/>
        <v>498</v>
      </c>
      <c r="B499" s="30" t="s">
        <v>4159</v>
      </c>
      <c r="C499" s="259" t="s">
        <v>4183</v>
      </c>
      <c r="D499" s="95" t="s">
        <v>4184</v>
      </c>
      <c r="E499" s="82" t="s">
        <v>1605</v>
      </c>
      <c r="F499" s="82" t="s">
        <v>2861</v>
      </c>
      <c r="G499" s="249" t="s">
        <v>4160</v>
      </c>
      <c r="H499" s="100" t="s">
        <v>2884</v>
      </c>
      <c r="I499" s="82" t="s">
        <v>4294</v>
      </c>
      <c r="J499" s="256" t="s">
        <v>413</v>
      </c>
      <c r="K499" s="256" t="s">
        <v>0</v>
      </c>
      <c r="L499" s="257" t="s">
        <v>4191</v>
      </c>
      <c r="M499" s="18" t="s">
        <v>4192</v>
      </c>
      <c r="N499" s="120">
        <v>47322</v>
      </c>
      <c r="O499" s="357">
        <f t="shared" ca="1" si="35"/>
        <v>1728</v>
      </c>
      <c r="P499" s="121" t="s">
        <v>2880</v>
      </c>
      <c r="Q499" s="88"/>
      <c r="R499" s="88"/>
      <c r="S499" s="88"/>
      <c r="T499" s="88"/>
      <c r="U499" s="88"/>
      <c r="V499" s="88"/>
      <c r="W499" s="88"/>
      <c r="X499" s="88"/>
      <c r="Y499" s="88"/>
      <c r="Z499" s="88"/>
      <c r="AA499" s="88"/>
      <c r="AB499" s="88"/>
      <c r="AC499" s="88"/>
      <c r="AD499" s="88"/>
      <c r="AE499" s="88"/>
    </row>
    <row r="500" spans="1:31" s="89" customFormat="1" ht="210" hidden="1" customHeight="1">
      <c r="A500" s="82">
        <f t="shared" si="34"/>
        <v>499</v>
      </c>
      <c r="B500" s="30" t="s">
        <v>4161</v>
      </c>
      <c r="C500" s="259" t="s">
        <v>4183</v>
      </c>
      <c r="D500" s="95" t="s">
        <v>4184</v>
      </c>
      <c r="E500" s="82" t="s">
        <v>1605</v>
      </c>
      <c r="F500" s="82" t="s">
        <v>2861</v>
      </c>
      <c r="G500" s="249" t="s">
        <v>4162</v>
      </c>
      <c r="H500" s="100" t="s">
        <v>2884</v>
      </c>
      <c r="I500" s="82" t="s">
        <v>4294</v>
      </c>
      <c r="J500" s="270" t="s">
        <v>413</v>
      </c>
      <c r="K500" s="270" t="s">
        <v>0</v>
      </c>
      <c r="L500" s="271" t="s">
        <v>4193</v>
      </c>
      <c r="M500" s="44" t="s">
        <v>4194</v>
      </c>
      <c r="N500" s="120">
        <v>47322</v>
      </c>
      <c r="O500" s="357">
        <f t="shared" ca="1" si="35"/>
        <v>1728</v>
      </c>
      <c r="P500" s="121" t="s">
        <v>2880</v>
      </c>
      <c r="Q500" s="88"/>
      <c r="R500" s="88"/>
      <c r="S500" s="88"/>
      <c r="T500" s="88"/>
      <c r="U500" s="88"/>
      <c r="V500" s="88"/>
      <c r="W500" s="88"/>
      <c r="X500" s="88"/>
      <c r="Y500" s="88"/>
      <c r="Z500" s="88"/>
      <c r="AA500" s="88"/>
      <c r="AB500" s="88"/>
      <c r="AC500" s="88"/>
      <c r="AD500" s="88"/>
      <c r="AE500" s="88"/>
    </row>
    <row r="501" spans="1:31" s="89" customFormat="1" ht="148.5" hidden="1" customHeight="1">
      <c r="A501" s="82">
        <f t="shared" si="34"/>
        <v>500</v>
      </c>
      <c r="B501" s="30" t="s">
        <v>4163</v>
      </c>
      <c r="C501" s="259" t="s">
        <v>4183</v>
      </c>
      <c r="D501" s="95" t="s">
        <v>4184</v>
      </c>
      <c r="E501" s="82" t="s">
        <v>1605</v>
      </c>
      <c r="F501" s="82" t="s">
        <v>2861</v>
      </c>
      <c r="G501" s="249" t="s">
        <v>4164</v>
      </c>
      <c r="H501" s="100" t="s">
        <v>2884</v>
      </c>
      <c r="I501" s="82" t="s">
        <v>4294</v>
      </c>
      <c r="J501" s="270" t="s">
        <v>413</v>
      </c>
      <c r="K501" s="270" t="s">
        <v>0</v>
      </c>
      <c r="L501" s="271" t="s">
        <v>4200</v>
      </c>
      <c r="M501" s="44" t="s">
        <v>4195</v>
      </c>
      <c r="N501" s="120">
        <v>47322</v>
      </c>
      <c r="O501" s="357">
        <f t="shared" ca="1" si="35"/>
        <v>1728</v>
      </c>
      <c r="P501" s="121" t="s">
        <v>2880</v>
      </c>
      <c r="Q501" s="88"/>
      <c r="R501" s="88"/>
      <c r="S501" s="88"/>
      <c r="T501" s="88"/>
      <c r="U501" s="88"/>
      <c r="V501" s="88"/>
      <c r="W501" s="88"/>
      <c r="X501" s="88"/>
      <c r="Y501" s="88"/>
      <c r="Z501" s="88"/>
      <c r="AA501" s="88"/>
      <c r="AB501" s="88"/>
      <c r="AC501" s="88"/>
      <c r="AD501" s="88"/>
      <c r="AE501" s="88"/>
    </row>
    <row r="502" spans="1:31" s="89" customFormat="1" ht="195" hidden="1" customHeight="1">
      <c r="A502" s="82">
        <f t="shared" si="34"/>
        <v>501</v>
      </c>
      <c r="B502" s="30" t="s">
        <v>4165</v>
      </c>
      <c r="C502" s="259" t="s">
        <v>4183</v>
      </c>
      <c r="D502" s="95" t="s">
        <v>4184</v>
      </c>
      <c r="E502" s="82" t="s">
        <v>1605</v>
      </c>
      <c r="F502" s="82" t="s">
        <v>2861</v>
      </c>
      <c r="G502" s="249" t="s">
        <v>4166</v>
      </c>
      <c r="H502" s="100" t="s">
        <v>2884</v>
      </c>
      <c r="I502" s="82" t="s">
        <v>4294</v>
      </c>
      <c r="J502" s="270" t="s">
        <v>413</v>
      </c>
      <c r="K502" s="270" t="s">
        <v>0</v>
      </c>
      <c r="L502" s="19" t="s">
        <v>4196</v>
      </c>
      <c r="M502" s="44" t="s">
        <v>4197</v>
      </c>
      <c r="N502" s="120">
        <v>47322</v>
      </c>
      <c r="O502" s="357">
        <f t="shared" ca="1" si="35"/>
        <v>1728</v>
      </c>
      <c r="P502" s="121" t="s">
        <v>2880</v>
      </c>
      <c r="Q502" s="88"/>
      <c r="R502" s="88"/>
      <c r="S502" s="88"/>
      <c r="T502" s="88"/>
      <c r="U502" s="88"/>
      <c r="V502" s="88"/>
      <c r="W502" s="88"/>
      <c r="X502" s="88"/>
      <c r="Y502" s="88"/>
      <c r="Z502" s="88"/>
      <c r="AA502" s="88"/>
      <c r="AB502" s="88"/>
      <c r="AC502" s="88"/>
      <c r="AD502" s="88"/>
      <c r="AE502" s="88"/>
    </row>
    <row r="503" spans="1:31" s="89" customFormat="1" ht="195" hidden="1" customHeight="1">
      <c r="A503" s="82">
        <f t="shared" si="34"/>
        <v>502</v>
      </c>
      <c r="B503" s="30" t="s">
        <v>4167</v>
      </c>
      <c r="C503" s="259" t="s">
        <v>4107</v>
      </c>
      <c r="D503" s="98" t="s">
        <v>4185</v>
      </c>
      <c r="E503" s="82" t="s">
        <v>2696</v>
      </c>
      <c r="F503" s="82" t="s">
        <v>2860</v>
      </c>
      <c r="G503" s="249" t="s">
        <v>4168</v>
      </c>
      <c r="H503" s="97" t="s">
        <v>2926</v>
      </c>
      <c r="I503" s="82" t="s">
        <v>4294</v>
      </c>
      <c r="J503" s="261" t="s">
        <v>413</v>
      </c>
      <c r="K503" s="262" t="s">
        <v>0</v>
      </c>
      <c r="L503" s="21" t="s">
        <v>4226</v>
      </c>
      <c r="M503" s="22" t="s">
        <v>4174</v>
      </c>
      <c r="N503" s="120">
        <v>47322</v>
      </c>
      <c r="O503" s="357">
        <f t="shared" ca="1" si="35"/>
        <v>1728</v>
      </c>
      <c r="P503" s="121" t="s">
        <v>2880</v>
      </c>
      <c r="Q503" s="88"/>
      <c r="R503" s="88"/>
      <c r="S503" s="88"/>
      <c r="T503" s="88"/>
      <c r="U503" s="88"/>
      <c r="V503" s="88"/>
      <c r="W503" s="88"/>
      <c r="X503" s="88"/>
      <c r="Y503" s="88"/>
      <c r="Z503" s="88"/>
      <c r="AA503" s="88"/>
      <c r="AB503" s="88"/>
      <c r="AC503" s="88"/>
      <c r="AD503" s="88"/>
      <c r="AE503" s="88"/>
    </row>
    <row r="504" spans="1:31" s="89" customFormat="1" ht="195" hidden="1" customHeight="1">
      <c r="A504" s="82">
        <f t="shared" si="34"/>
        <v>503</v>
      </c>
      <c r="B504" s="30" t="s">
        <v>4169</v>
      </c>
      <c r="C504" s="269" t="s">
        <v>4186</v>
      </c>
      <c r="D504" s="98" t="s">
        <v>4187</v>
      </c>
      <c r="E504" s="82" t="s">
        <v>1605</v>
      </c>
      <c r="F504" s="82" t="s">
        <v>2861</v>
      </c>
      <c r="G504" s="35" t="s">
        <v>4170</v>
      </c>
      <c r="H504" s="97" t="s">
        <v>2884</v>
      </c>
      <c r="I504" s="82" t="s">
        <v>4294</v>
      </c>
      <c r="J504" s="270" t="s">
        <v>413</v>
      </c>
      <c r="K504" s="260" t="s">
        <v>3</v>
      </c>
      <c r="L504" s="18" t="s">
        <v>4198</v>
      </c>
      <c r="M504" s="271" t="s">
        <v>4199</v>
      </c>
      <c r="N504" s="120">
        <v>47322</v>
      </c>
      <c r="O504" s="357">
        <f t="shared" ca="1" si="35"/>
        <v>1728</v>
      </c>
      <c r="P504" s="121" t="s">
        <v>2880</v>
      </c>
      <c r="Q504" s="88"/>
      <c r="R504" s="88"/>
      <c r="S504" s="88"/>
      <c r="T504" s="88"/>
      <c r="U504" s="88"/>
      <c r="V504" s="88"/>
      <c r="W504" s="88"/>
      <c r="X504" s="88"/>
      <c r="Y504" s="88"/>
      <c r="Z504" s="88"/>
      <c r="AA504" s="88"/>
      <c r="AB504" s="88"/>
      <c r="AC504" s="88"/>
      <c r="AD504" s="88"/>
      <c r="AE504" s="88"/>
    </row>
    <row r="505" spans="1:31" s="89" customFormat="1" ht="195" hidden="1" customHeight="1">
      <c r="A505" s="82">
        <f t="shared" si="34"/>
        <v>504</v>
      </c>
      <c r="B505" s="30" t="s">
        <v>4227</v>
      </c>
      <c r="C505" s="269" t="s">
        <v>514</v>
      </c>
      <c r="D505" s="98" t="s">
        <v>2707</v>
      </c>
      <c r="E505" s="82" t="s">
        <v>2699</v>
      </c>
      <c r="F505" s="82" t="s">
        <v>2878</v>
      </c>
      <c r="G505" s="272" t="s">
        <v>4233</v>
      </c>
      <c r="H505" s="97" t="s">
        <v>2926</v>
      </c>
      <c r="I505" s="82" t="s">
        <v>4294</v>
      </c>
      <c r="J505" s="261" t="s">
        <v>413</v>
      </c>
      <c r="K505" s="262" t="s">
        <v>0</v>
      </c>
      <c r="L505" s="184" t="s">
        <v>4241</v>
      </c>
      <c r="M505" s="269" t="s">
        <v>1765</v>
      </c>
      <c r="N505" s="120">
        <v>47358</v>
      </c>
      <c r="O505" s="357">
        <f t="shared" ca="1" si="35"/>
        <v>1764</v>
      </c>
      <c r="P505" s="121" t="s">
        <v>2880</v>
      </c>
      <c r="Q505" s="88"/>
      <c r="R505" s="88"/>
      <c r="S505" s="88"/>
      <c r="T505" s="88"/>
      <c r="U505" s="88"/>
      <c r="V505" s="88"/>
      <c r="W505" s="88"/>
      <c r="X505" s="88"/>
      <c r="Y505" s="88"/>
      <c r="Z505" s="88"/>
      <c r="AA505" s="88"/>
      <c r="AB505" s="88"/>
      <c r="AC505" s="88"/>
      <c r="AD505" s="88"/>
      <c r="AE505" s="88"/>
    </row>
    <row r="506" spans="1:31" s="89" customFormat="1" ht="90" hidden="1" customHeight="1">
      <c r="A506" s="82">
        <f t="shared" si="34"/>
        <v>505</v>
      </c>
      <c r="B506" s="30" t="s">
        <v>4228</v>
      </c>
      <c r="C506" s="269" t="s">
        <v>514</v>
      </c>
      <c r="D506" s="98" t="s">
        <v>2707</v>
      </c>
      <c r="E506" s="82" t="s">
        <v>2699</v>
      </c>
      <c r="F506" s="82" t="s">
        <v>2878</v>
      </c>
      <c r="G506" s="272" t="s">
        <v>4234</v>
      </c>
      <c r="H506" s="97" t="s">
        <v>2926</v>
      </c>
      <c r="I506" s="82" t="s">
        <v>4294</v>
      </c>
      <c r="J506" s="261" t="s">
        <v>413</v>
      </c>
      <c r="K506" s="262" t="s">
        <v>0</v>
      </c>
      <c r="L506" s="184" t="s">
        <v>4242</v>
      </c>
      <c r="M506" s="269" t="s">
        <v>1764</v>
      </c>
      <c r="N506" s="120">
        <v>47358</v>
      </c>
      <c r="O506" s="357">
        <f t="shared" ca="1" si="35"/>
        <v>1764</v>
      </c>
      <c r="P506" s="121" t="s">
        <v>2880</v>
      </c>
      <c r="Q506" s="88"/>
      <c r="R506" s="88"/>
      <c r="S506" s="88"/>
      <c r="T506" s="88"/>
      <c r="U506" s="88"/>
      <c r="V506" s="88"/>
      <c r="W506" s="88"/>
      <c r="X506" s="88"/>
      <c r="Y506" s="88"/>
      <c r="Z506" s="88"/>
      <c r="AA506" s="88"/>
      <c r="AB506" s="88"/>
      <c r="AC506" s="88"/>
      <c r="AD506" s="88"/>
      <c r="AE506" s="88"/>
    </row>
    <row r="507" spans="1:31" s="89" customFormat="1" ht="175.5" hidden="1" customHeight="1">
      <c r="A507" s="82">
        <f t="shared" si="34"/>
        <v>506</v>
      </c>
      <c r="B507" s="30" t="s">
        <v>4229</v>
      </c>
      <c r="C507" s="269" t="s">
        <v>1045</v>
      </c>
      <c r="D507" s="98" t="s">
        <v>4252</v>
      </c>
      <c r="E507" s="82" t="s">
        <v>2696</v>
      </c>
      <c r="F507" s="82" t="s">
        <v>2861</v>
      </c>
      <c r="G507" s="272" t="s">
        <v>4235</v>
      </c>
      <c r="H507" s="97" t="s">
        <v>2884</v>
      </c>
      <c r="I507" s="82" t="s">
        <v>4294</v>
      </c>
      <c r="J507" s="261" t="s">
        <v>413</v>
      </c>
      <c r="K507" s="262" t="s">
        <v>0</v>
      </c>
      <c r="L507" s="184" t="s">
        <v>4243</v>
      </c>
      <c r="M507" s="269" t="s">
        <v>1788</v>
      </c>
      <c r="N507" s="120">
        <v>47358</v>
      </c>
      <c r="O507" s="357">
        <f t="shared" ca="1" si="35"/>
        <v>1764</v>
      </c>
      <c r="P507" s="121" t="s">
        <v>2880</v>
      </c>
      <c r="Q507" s="88"/>
      <c r="R507" s="88"/>
      <c r="S507" s="88"/>
      <c r="T507" s="88"/>
      <c r="U507" s="88"/>
      <c r="V507" s="88"/>
      <c r="W507" s="88"/>
      <c r="X507" s="88"/>
      <c r="Y507" s="88"/>
      <c r="Z507" s="88"/>
      <c r="AA507" s="88"/>
      <c r="AB507" s="88"/>
      <c r="AC507" s="88"/>
      <c r="AD507" s="88"/>
      <c r="AE507" s="88"/>
    </row>
    <row r="508" spans="1:31" s="89" customFormat="1" ht="184.5" hidden="1" customHeight="1">
      <c r="A508" s="82">
        <f t="shared" si="34"/>
        <v>507</v>
      </c>
      <c r="B508" s="30" t="s">
        <v>4230</v>
      </c>
      <c r="C508" s="269" t="s">
        <v>798</v>
      </c>
      <c r="D508" s="98" t="s">
        <v>4253</v>
      </c>
      <c r="E508" s="82" t="s">
        <v>1604</v>
      </c>
      <c r="F508" s="82" t="s">
        <v>2861</v>
      </c>
      <c r="G508" s="272" t="s">
        <v>4236</v>
      </c>
      <c r="H508" s="97" t="s">
        <v>2884</v>
      </c>
      <c r="I508" s="82" t="s">
        <v>4294</v>
      </c>
      <c r="J508" s="261" t="s">
        <v>412</v>
      </c>
      <c r="K508" s="262" t="s">
        <v>0</v>
      </c>
      <c r="L508" s="184" t="s">
        <v>4244</v>
      </c>
      <c r="M508" s="269" t="s">
        <v>4245</v>
      </c>
      <c r="N508" s="120">
        <v>47358</v>
      </c>
      <c r="O508" s="357">
        <f t="shared" ca="1" si="35"/>
        <v>1764</v>
      </c>
      <c r="P508" s="121" t="s">
        <v>2880</v>
      </c>
      <c r="Q508" s="88"/>
      <c r="R508" s="88"/>
      <c r="S508" s="88"/>
      <c r="T508" s="88"/>
      <c r="U508" s="88"/>
      <c r="V508" s="88"/>
      <c r="W508" s="88"/>
      <c r="X508" s="88"/>
      <c r="Y508" s="88"/>
      <c r="Z508" s="88"/>
      <c r="AA508" s="88"/>
      <c r="AB508" s="88"/>
      <c r="AC508" s="88"/>
      <c r="AD508" s="88"/>
      <c r="AE508" s="88"/>
    </row>
    <row r="509" spans="1:31" s="89" customFormat="1" ht="185.25" hidden="1" customHeight="1">
      <c r="A509" s="82">
        <f t="shared" si="34"/>
        <v>508</v>
      </c>
      <c r="B509" s="30" t="s">
        <v>4231</v>
      </c>
      <c r="C509" s="269" t="s">
        <v>798</v>
      </c>
      <c r="D509" s="98" t="s">
        <v>4254</v>
      </c>
      <c r="E509" s="82" t="s">
        <v>1604</v>
      </c>
      <c r="F509" s="82" t="s">
        <v>2861</v>
      </c>
      <c r="G509" s="272" t="s">
        <v>4237</v>
      </c>
      <c r="H509" s="97" t="s">
        <v>2884</v>
      </c>
      <c r="I509" s="82" t="s">
        <v>4294</v>
      </c>
      <c r="J509" s="261" t="s">
        <v>413</v>
      </c>
      <c r="K509" s="262" t="s">
        <v>0</v>
      </c>
      <c r="L509" s="184" t="s">
        <v>4246</v>
      </c>
      <c r="M509" s="269" t="s">
        <v>4245</v>
      </c>
      <c r="N509" s="120">
        <v>47358</v>
      </c>
      <c r="O509" s="357">
        <f t="shared" ca="1" si="35"/>
        <v>1764</v>
      </c>
      <c r="P509" s="121" t="s">
        <v>2880</v>
      </c>
      <c r="Q509" s="88"/>
      <c r="R509" s="88"/>
      <c r="S509" s="88"/>
      <c r="T509" s="88"/>
      <c r="U509" s="88"/>
      <c r="V509" s="88"/>
      <c r="W509" s="88"/>
      <c r="X509" s="88"/>
      <c r="Y509" s="88"/>
      <c r="Z509" s="88"/>
      <c r="AA509" s="88"/>
      <c r="AB509" s="88"/>
      <c r="AC509" s="88"/>
      <c r="AD509" s="88"/>
      <c r="AE509" s="88"/>
    </row>
    <row r="510" spans="1:31" s="89" customFormat="1" ht="159.75" hidden="1" customHeight="1">
      <c r="A510" s="82">
        <f t="shared" si="34"/>
        <v>509</v>
      </c>
      <c r="B510" s="30" t="s">
        <v>4232</v>
      </c>
      <c r="C510" s="83" t="s">
        <v>146</v>
      </c>
      <c r="D510" s="98" t="s">
        <v>4255</v>
      </c>
      <c r="E510" s="82" t="s">
        <v>1605</v>
      </c>
      <c r="F510" s="82" t="s">
        <v>2861</v>
      </c>
      <c r="G510" s="272" t="s">
        <v>4238</v>
      </c>
      <c r="H510" s="97" t="s">
        <v>2884</v>
      </c>
      <c r="I510" s="82" t="s">
        <v>4294</v>
      </c>
      <c r="J510" s="261" t="s">
        <v>412</v>
      </c>
      <c r="K510" s="100" t="s">
        <v>221</v>
      </c>
      <c r="L510" s="271" t="s">
        <v>4247</v>
      </c>
      <c r="M510" s="18" t="s">
        <v>4248</v>
      </c>
      <c r="N510" s="120">
        <v>47358</v>
      </c>
      <c r="O510" s="357">
        <f t="shared" ca="1" si="35"/>
        <v>1764</v>
      </c>
      <c r="P510" s="121" t="s">
        <v>2880</v>
      </c>
      <c r="Q510" s="88"/>
      <c r="R510" s="88"/>
      <c r="S510" s="88"/>
      <c r="T510" s="88"/>
      <c r="U510" s="88"/>
      <c r="V510" s="88"/>
      <c r="W510" s="88"/>
      <c r="X510" s="88"/>
      <c r="Y510" s="88"/>
      <c r="Z510" s="88"/>
      <c r="AA510" s="88"/>
      <c r="AB510" s="88"/>
      <c r="AC510" s="88"/>
      <c r="AD510" s="88"/>
      <c r="AE510" s="88"/>
    </row>
    <row r="511" spans="1:31" s="89" customFormat="1" ht="157.5" hidden="1" customHeight="1">
      <c r="A511" s="82">
        <f t="shared" si="34"/>
        <v>510</v>
      </c>
      <c r="B511" s="83" t="s">
        <v>147</v>
      </c>
      <c r="C511" s="83" t="s">
        <v>146</v>
      </c>
      <c r="D511" s="84" t="s">
        <v>4256</v>
      </c>
      <c r="E511" s="82" t="s">
        <v>1605</v>
      </c>
      <c r="F511" s="82" t="s">
        <v>2861</v>
      </c>
      <c r="G511" s="273" t="s">
        <v>4239</v>
      </c>
      <c r="H511" s="92" t="s">
        <v>2884</v>
      </c>
      <c r="I511" s="82" t="s">
        <v>4294</v>
      </c>
      <c r="J511" s="270" t="s">
        <v>413</v>
      </c>
      <c r="K511" s="270" t="s">
        <v>0</v>
      </c>
      <c r="L511" s="274" t="s">
        <v>4249</v>
      </c>
      <c r="M511" s="271" t="s">
        <v>588</v>
      </c>
      <c r="N511" s="120">
        <v>47358</v>
      </c>
      <c r="O511" s="357">
        <f t="shared" ca="1" si="35"/>
        <v>1764</v>
      </c>
      <c r="P511" s="121" t="str">
        <f t="shared" ref="P511:P532" ca="1" si="39">IF(O511&gt;0,"Berlaku","Kadaluarsa")</f>
        <v>Berlaku</v>
      </c>
      <c r="Q511" s="88"/>
      <c r="R511" s="88"/>
      <c r="S511" s="88"/>
      <c r="T511" s="88"/>
      <c r="U511" s="88"/>
      <c r="V511" s="88"/>
      <c r="W511" s="88"/>
      <c r="X511" s="88"/>
      <c r="Y511" s="88"/>
      <c r="Z511" s="88"/>
      <c r="AA511" s="88"/>
      <c r="AB511" s="88"/>
      <c r="AC511" s="88"/>
      <c r="AD511" s="88"/>
      <c r="AE511" s="88"/>
    </row>
    <row r="512" spans="1:31" s="89" customFormat="1" ht="185.25" hidden="1" customHeight="1">
      <c r="A512" s="82">
        <f t="shared" si="34"/>
        <v>511</v>
      </c>
      <c r="B512" s="83" t="s">
        <v>4257</v>
      </c>
      <c r="C512" s="83" t="s">
        <v>242</v>
      </c>
      <c r="D512" s="95" t="s">
        <v>4258</v>
      </c>
      <c r="E512" s="104" t="s">
        <v>1605</v>
      </c>
      <c r="F512" s="104" t="s">
        <v>2860</v>
      </c>
      <c r="G512" s="273" t="s">
        <v>4240</v>
      </c>
      <c r="H512" s="92" t="s">
        <v>2926</v>
      </c>
      <c r="I512" s="82" t="s">
        <v>4294</v>
      </c>
      <c r="J512" s="283" t="s">
        <v>412</v>
      </c>
      <c r="K512" s="283" t="s">
        <v>3</v>
      </c>
      <c r="L512" s="275" t="s">
        <v>4250</v>
      </c>
      <c r="M512" s="284" t="s">
        <v>4251</v>
      </c>
      <c r="N512" s="120">
        <v>47358</v>
      </c>
      <c r="O512" s="357">
        <f t="shared" ca="1" si="35"/>
        <v>1764</v>
      </c>
      <c r="P512" s="121" t="str">
        <f t="shared" ca="1" si="39"/>
        <v>Berlaku</v>
      </c>
      <c r="Q512" s="88"/>
      <c r="R512" s="88"/>
      <c r="S512" s="88"/>
      <c r="T512" s="88"/>
      <c r="U512" s="88"/>
      <c r="V512" s="88"/>
      <c r="W512" s="88"/>
      <c r="X512" s="88"/>
      <c r="Y512" s="88"/>
      <c r="Z512" s="88"/>
      <c r="AA512" s="88"/>
      <c r="AB512" s="88"/>
      <c r="AC512" s="88"/>
      <c r="AD512" s="88"/>
      <c r="AE512" s="88"/>
    </row>
    <row r="513" spans="1:31" s="89" customFormat="1" ht="184.5" hidden="1" customHeight="1">
      <c r="A513" s="82">
        <f t="shared" si="34"/>
        <v>512</v>
      </c>
      <c r="B513" s="30" t="s">
        <v>4324</v>
      </c>
      <c r="C513" s="83" t="s">
        <v>146</v>
      </c>
      <c r="D513" s="84" t="s">
        <v>4354</v>
      </c>
      <c r="E513" s="82" t="s">
        <v>1605</v>
      </c>
      <c r="F513" s="82" t="s">
        <v>2861</v>
      </c>
      <c r="G513" s="92" t="s">
        <v>4331</v>
      </c>
      <c r="H513" s="92" t="s">
        <v>2884</v>
      </c>
      <c r="I513" s="82" t="s">
        <v>4294</v>
      </c>
      <c r="J513" s="82" t="s">
        <v>412</v>
      </c>
      <c r="K513" s="82" t="s">
        <v>0</v>
      </c>
      <c r="L513" s="98" t="s">
        <v>4339</v>
      </c>
      <c r="M513" s="86" t="s">
        <v>4340</v>
      </c>
      <c r="N513" s="120">
        <v>47391</v>
      </c>
      <c r="O513" s="357">
        <f t="shared" ca="1" si="35"/>
        <v>1797</v>
      </c>
      <c r="P513" s="121" t="str">
        <f t="shared" ca="1" si="39"/>
        <v>Berlaku</v>
      </c>
      <c r="Q513" s="88"/>
      <c r="R513" s="88"/>
      <c r="S513" s="88"/>
      <c r="T513" s="88"/>
      <c r="U513" s="88"/>
      <c r="V513" s="88"/>
      <c r="W513" s="88"/>
      <c r="X513" s="88"/>
      <c r="Y513" s="88"/>
      <c r="Z513" s="88"/>
      <c r="AA513" s="88"/>
      <c r="AB513" s="88"/>
      <c r="AC513" s="88"/>
      <c r="AD513" s="88"/>
      <c r="AE513" s="88"/>
    </row>
    <row r="514" spans="1:31" s="89" customFormat="1" ht="208.5" hidden="1" customHeight="1">
      <c r="A514" s="82">
        <f t="shared" si="34"/>
        <v>513</v>
      </c>
      <c r="B514" s="30" t="s">
        <v>4325</v>
      </c>
      <c r="C514" s="102" t="s">
        <v>235</v>
      </c>
      <c r="D514" s="95" t="s">
        <v>4353</v>
      </c>
      <c r="E514" s="104" t="s">
        <v>2699</v>
      </c>
      <c r="F514" s="104" t="s">
        <v>2860</v>
      </c>
      <c r="G514" s="104" t="s">
        <v>4332</v>
      </c>
      <c r="H514" s="104" t="s">
        <v>2926</v>
      </c>
      <c r="I514" s="82" t="s">
        <v>4294</v>
      </c>
      <c r="J514" s="82" t="s">
        <v>412</v>
      </c>
      <c r="K514" s="82" t="s">
        <v>10</v>
      </c>
      <c r="L514" s="98" t="s">
        <v>4341</v>
      </c>
      <c r="M514" s="98" t="s">
        <v>668</v>
      </c>
      <c r="N514" s="120">
        <v>47391</v>
      </c>
      <c r="O514" s="357">
        <f t="shared" ca="1" si="35"/>
        <v>1797</v>
      </c>
      <c r="P514" s="121" t="str">
        <f t="shared" ca="1" si="39"/>
        <v>Berlaku</v>
      </c>
      <c r="Q514" s="88"/>
      <c r="R514" s="88"/>
      <c r="S514" s="88"/>
      <c r="T514" s="88"/>
      <c r="U514" s="88"/>
      <c r="V514" s="88"/>
      <c r="W514" s="88"/>
      <c r="X514" s="88"/>
      <c r="Y514" s="88"/>
      <c r="Z514" s="88"/>
      <c r="AA514" s="88"/>
      <c r="AB514" s="88"/>
      <c r="AC514" s="88"/>
      <c r="AD514" s="88"/>
      <c r="AE514" s="88"/>
    </row>
    <row r="515" spans="1:31" s="89" customFormat="1" ht="81.75" hidden="1" customHeight="1">
      <c r="A515" s="82">
        <f t="shared" ref="A515:A577" si="40">A514+1</f>
        <v>514</v>
      </c>
      <c r="B515" s="30" t="s">
        <v>4326</v>
      </c>
      <c r="C515" s="98" t="s">
        <v>254</v>
      </c>
      <c r="D515" s="95" t="s">
        <v>4352</v>
      </c>
      <c r="E515" s="104" t="s">
        <v>1605</v>
      </c>
      <c r="F515" s="104" t="s">
        <v>2876</v>
      </c>
      <c r="G515" s="100" t="s">
        <v>4333</v>
      </c>
      <c r="H515" s="100" t="s">
        <v>2884</v>
      </c>
      <c r="I515" s="82" t="s">
        <v>4295</v>
      </c>
      <c r="J515" s="82" t="s">
        <v>413</v>
      </c>
      <c r="K515" s="100" t="s">
        <v>10</v>
      </c>
      <c r="L515" s="95" t="s">
        <v>4342</v>
      </c>
      <c r="M515" s="98" t="s">
        <v>4343</v>
      </c>
      <c r="N515" s="120">
        <v>47391</v>
      </c>
      <c r="O515" s="357">
        <f t="shared" ref="O515:O578" ca="1" si="41">N515-TODAY()</f>
        <v>1797</v>
      </c>
      <c r="P515" s="121" t="str">
        <f t="shared" ca="1" si="39"/>
        <v>Berlaku</v>
      </c>
      <c r="Q515" s="88"/>
      <c r="R515" s="88"/>
      <c r="S515" s="88"/>
      <c r="T515" s="88"/>
      <c r="U515" s="88"/>
      <c r="V515" s="88"/>
      <c r="W515" s="88"/>
      <c r="X515" s="88"/>
      <c r="Y515" s="88"/>
      <c r="Z515" s="88"/>
      <c r="AA515" s="88"/>
      <c r="AB515" s="88"/>
      <c r="AC515" s="88"/>
      <c r="AD515" s="88"/>
      <c r="AE515" s="88"/>
    </row>
    <row r="516" spans="1:31" s="89" customFormat="1" ht="177" hidden="1" customHeight="1">
      <c r="A516" s="82">
        <f t="shared" si="40"/>
        <v>515</v>
      </c>
      <c r="B516" s="31" t="s">
        <v>4327</v>
      </c>
      <c r="C516" s="83" t="s">
        <v>135</v>
      </c>
      <c r="D516" s="95" t="s">
        <v>4351</v>
      </c>
      <c r="E516" s="104" t="s">
        <v>2696</v>
      </c>
      <c r="F516" s="104" t="s">
        <v>2860</v>
      </c>
      <c r="G516" s="106" t="s">
        <v>4334</v>
      </c>
      <c r="H516" s="106" t="s">
        <v>2926</v>
      </c>
      <c r="I516" s="82" t="s">
        <v>4294</v>
      </c>
      <c r="J516" s="82" t="s">
        <v>413</v>
      </c>
      <c r="K516" s="82" t="s">
        <v>3</v>
      </c>
      <c r="L516" s="84" t="s">
        <v>4344</v>
      </c>
      <c r="M516" s="86" t="s">
        <v>4345</v>
      </c>
      <c r="N516" s="120">
        <v>47391</v>
      </c>
      <c r="O516" s="357">
        <f t="shared" ca="1" si="41"/>
        <v>1797</v>
      </c>
      <c r="P516" s="121" t="str">
        <f t="shared" ca="1" si="39"/>
        <v>Berlaku</v>
      </c>
      <c r="Q516" s="88"/>
      <c r="R516" s="88"/>
      <c r="S516" s="88"/>
      <c r="T516" s="88"/>
      <c r="U516" s="88"/>
      <c r="V516" s="88"/>
      <c r="W516" s="88"/>
      <c r="X516" s="88"/>
      <c r="Y516" s="88"/>
      <c r="Z516" s="88"/>
      <c r="AA516" s="88"/>
      <c r="AB516" s="88"/>
      <c r="AC516" s="88"/>
      <c r="AD516" s="88"/>
      <c r="AE516" s="88"/>
    </row>
    <row r="517" spans="1:31" s="89" customFormat="1" ht="165" hidden="1">
      <c r="A517" s="82">
        <f t="shared" si="40"/>
        <v>516</v>
      </c>
      <c r="B517" s="31" t="s">
        <v>528</v>
      </c>
      <c r="C517" s="83" t="s">
        <v>514</v>
      </c>
      <c r="D517" s="84" t="s">
        <v>4350</v>
      </c>
      <c r="E517" s="82" t="s">
        <v>1604</v>
      </c>
      <c r="F517" s="82" t="s">
        <v>2878</v>
      </c>
      <c r="G517" s="100" t="s">
        <v>4335</v>
      </c>
      <c r="H517" s="100" t="s">
        <v>2884</v>
      </c>
      <c r="I517" s="82" t="s">
        <v>4294</v>
      </c>
      <c r="J517" s="82" t="s">
        <v>413</v>
      </c>
      <c r="K517" s="82" t="s">
        <v>3</v>
      </c>
      <c r="L517" s="98" t="s">
        <v>4346</v>
      </c>
      <c r="M517" s="98" t="s">
        <v>677</v>
      </c>
      <c r="N517" s="120">
        <v>47391</v>
      </c>
      <c r="O517" s="357">
        <f t="shared" ca="1" si="41"/>
        <v>1797</v>
      </c>
      <c r="P517" s="121" t="str">
        <f t="shared" ca="1" si="39"/>
        <v>Berlaku</v>
      </c>
      <c r="Q517" s="88"/>
      <c r="R517" s="88"/>
      <c r="S517" s="88"/>
      <c r="T517" s="88"/>
      <c r="U517" s="88"/>
      <c r="V517" s="88"/>
      <c r="W517" s="88"/>
      <c r="X517" s="88"/>
      <c r="Y517" s="88"/>
      <c r="Z517" s="88"/>
      <c r="AA517" s="88"/>
      <c r="AB517" s="88"/>
      <c r="AC517" s="88"/>
      <c r="AD517" s="88"/>
      <c r="AE517" s="88"/>
    </row>
    <row r="518" spans="1:31" s="89" customFormat="1" ht="179.25" hidden="1" customHeight="1">
      <c r="A518" s="82">
        <f t="shared" si="40"/>
        <v>517</v>
      </c>
      <c r="B518" s="31" t="s">
        <v>4328</v>
      </c>
      <c r="C518" s="83" t="s">
        <v>261</v>
      </c>
      <c r="D518" s="95" t="s">
        <v>4347</v>
      </c>
      <c r="E518" s="104" t="s">
        <v>1604</v>
      </c>
      <c r="F518" s="104" t="s">
        <v>2861</v>
      </c>
      <c r="G518" s="292" t="s">
        <v>4336</v>
      </c>
      <c r="H518" s="92" t="s">
        <v>2884</v>
      </c>
      <c r="I518" s="283" t="s">
        <v>413</v>
      </c>
      <c r="J518" s="283" t="s">
        <v>413</v>
      </c>
      <c r="K518" s="283" t="s">
        <v>0</v>
      </c>
      <c r="L518" s="293" t="s">
        <v>4355</v>
      </c>
      <c r="M518" s="294" t="s">
        <v>4044</v>
      </c>
      <c r="N518" s="120">
        <v>47391</v>
      </c>
      <c r="O518" s="357">
        <f t="shared" ca="1" si="41"/>
        <v>1797</v>
      </c>
      <c r="P518" s="121" t="str">
        <f t="shared" ca="1" si="39"/>
        <v>Berlaku</v>
      </c>
      <c r="Q518" s="88"/>
      <c r="R518" s="88"/>
      <c r="S518" s="88"/>
      <c r="T518" s="88"/>
      <c r="U518" s="88"/>
      <c r="V518" s="88"/>
      <c r="W518" s="88"/>
      <c r="X518" s="88"/>
      <c r="Y518" s="88"/>
      <c r="Z518" s="88"/>
      <c r="AA518" s="88"/>
      <c r="AB518" s="88"/>
      <c r="AC518" s="88"/>
      <c r="AD518" s="88"/>
      <c r="AE518" s="88"/>
    </row>
    <row r="519" spans="1:31" s="89" customFormat="1" ht="69.75" hidden="1" customHeight="1">
      <c r="A519" s="82">
        <f t="shared" si="40"/>
        <v>518</v>
      </c>
      <c r="B519" s="31" t="s">
        <v>4329</v>
      </c>
      <c r="C519" s="83" t="s">
        <v>2663</v>
      </c>
      <c r="D519" s="95" t="s">
        <v>4348</v>
      </c>
      <c r="E519" s="104" t="s">
        <v>1604</v>
      </c>
      <c r="F519" s="104" t="s">
        <v>2861</v>
      </c>
      <c r="G519" s="292" t="s">
        <v>4337</v>
      </c>
      <c r="H519" s="92" t="s">
        <v>2884</v>
      </c>
      <c r="I519" s="283" t="s">
        <v>4294</v>
      </c>
      <c r="J519" s="283" t="s">
        <v>413</v>
      </c>
      <c r="K519" s="283" t="s">
        <v>0</v>
      </c>
      <c r="L519" s="293" t="s">
        <v>4356</v>
      </c>
      <c r="M519" s="294" t="s">
        <v>4357</v>
      </c>
      <c r="N519" s="120">
        <v>47391</v>
      </c>
      <c r="O519" s="357">
        <f t="shared" ca="1" si="41"/>
        <v>1797</v>
      </c>
      <c r="P519" s="121" t="str">
        <f t="shared" ca="1" si="39"/>
        <v>Berlaku</v>
      </c>
      <c r="Q519" s="88"/>
      <c r="R519" s="88"/>
      <c r="S519" s="88"/>
      <c r="T519" s="88"/>
      <c r="U519" s="88"/>
      <c r="V519" s="88"/>
      <c r="W519" s="88"/>
      <c r="X519" s="88"/>
      <c r="Y519" s="88"/>
      <c r="Z519" s="88"/>
      <c r="AA519" s="88"/>
      <c r="AB519" s="88"/>
      <c r="AC519" s="88"/>
      <c r="AD519" s="88"/>
      <c r="AE519" s="88"/>
    </row>
    <row r="520" spans="1:31" s="89" customFormat="1" ht="160.5" hidden="1" customHeight="1">
      <c r="A520" s="82">
        <f t="shared" si="40"/>
        <v>519</v>
      </c>
      <c r="B520" s="31" t="s">
        <v>4330</v>
      </c>
      <c r="C520" s="83" t="s">
        <v>211</v>
      </c>
      <c r="D520" s="95" t="s">
        <v>4349</v>
      </c>
      <c r="E520" s="104" t="s">
        <v>1605</v>
      </c>
      <c r="F520" s="104" t="s">
        <v>2860</v>
      </c>
      <c r="G520" s="292" t="s">
        <v>4338</v>
      </c>
      <c r="H520" s="92" t="s">
        <v>2926</v>
      </c>
      <c r="I520" s="283" t="s">
        <v>4294</v>
      </c>
      <c r="J520" s="283" t="s">
        <v>412</v>
      </c>
      <c r="K520" s="283" t="s">
        <v>0</v>
      </c>
      <c r="L520" s="293" t="s">
        <v>4358</v>
      </c>
      <c r="M520" s="294" t="s">
        <v>4359</v>
      </c>
      <c r="N520" s="120">
        <v>47391</v>
      </c>
      <c r="O520" s="357">
        <f t="shared" ca="1" si="41"/>
        <v>1797</v>
      </c>
      <c r="P520" s="121" t="str">
        <f t="shared" ca="1" si="39"/>
        <v>Berlaku</v>
      </c>
      <c r="Q520" s="88"/>
      <c r="R520" s="88"/>
      <c r="S520" s="88"/>
      <c r="T520" s="88"/>
      <c r="U520" s="88"/>
      <c r="V520" s="88"/>
      <c r="W520" s="88"/>
      <c r="X520" s="88"/>
      <c r="Y520" s="88"/>
      <c r="Z520" s="88"/>
      <c r="AA520" s="88"/>
      <c r="AB520" s="88"/>
      <c r="AC520" s="88"/>
      <c r="AD520" s="88"/>
      <c r="AE520" s="88"/>
    </row>
    <row r="521" spans="1:31" s="89" customFormat="1" ht="173.25" hidden="1" customHeight="1">
      <c r="A521" s="82">
        <f t="shared" si="40"/>
        <v>520</v>
      </c>
      <c r="B521" s="83" t="s">
        <v>127</v>
      </c>
      <c r="C521" s="83" t="s">
        <v>4146</v>
      </c>
      <c r="D521" s="98" t="s">
        <v>2742</v>
      </c>
      <c r="E521" s="82" t="s">
        <v>1605</v>
      </c>
      <c r="F521" s="82" t="s">
        <v>2861</v>
      </c>
      <c r="G521" s="106" t="s">
        <v>2185</v>
      </c>
      <c r="H521" s="106" t="s">
        <v>2884</v>
      </c>
      <c r="I521" s="82" t="s">
        <v>4294</v>
      </c>
      <c r="J521" s="82" t="s">
        <v>413</v>
      </c>
      <c r="K521" s="82" t="s">
        <v>0</v>
      </c>
      <c r="L521" s="84" t="s">
        <v>1188</v>
      </c>
      <c r="M521" s="86" t="s">
        <v>1423</v>
      </c>
      <c r="N521" s="120">
        <v>45534</v>
      </c>
      <c r="O521" s="357">
        <f t="shared" ca="1" si="41"/>
        <v>-60</v>
      </c>
      <c r="P521" s="121" t="str">
        <f t="shared" ca="1" si="39"/>
        <v>Kadaluarsa</v>
      </c>
      <c r="Q521" s="88"/>
      <c r="R521" s="88"/>
      <c r="S521" s="88"/>
      <c r="T521" s="88"/>
      <c r="U521" s="88"/>
      <c r="V521" s="88"/>
      <c r="W521" s="88"/>
      <c r="X521" s="88"/>
      <c r="Y521" s="88"/>
      <c r="Z521" s="88"/>
      <c r="AA521" s="88"/>
      <c r="AB521" s="88"/>
      <c r="AC521" s="88"/>
      <c r="AD521" s="88"/>
      <c r="AE521" s="88"/>
    </row>
    <row r="522" spans="1:31" s="89" customFormat="1" ht="182.25" hidden="1" customHeight="1">
      <c r="A522" s="82">
        <f t="shared" si="40"/>
        <v>521</v>
      </c>
      <c r="B522" s="83" t="s">
        <v>1190</v>
      </c>
      <c r="C522" s="83" t="s">
        <v>1191</v>
      </c>
      <c r="D522" s="98" t="s">
        <v>1071</v>
      </c>
      <c r="E522" s="82" t="s">
        <v>1604</v>
      </c>
      <c r="F522" s="82" t="s">
        <v>2861</v>
      </c>
      <c r="G522" s="97" t="s">
        <v>2186</v>
      </c>
      <c r="H522" s="97" t="s">
        <v>2884</v>
      </c>
      <c r="I522" s="82" t="s">
        <v>4294</v>
      </c>
      <c r="J522" s="82" t="s">
        <v>412</v>
      </c>
      <c r="K522" s="82" t="s">
        <v>0</v>
      </c>
      <c r="L522" s="84" t="s">
        <v>1192</v>
      </c>
      <c r="M522" s="86" t="s">
        <v>1424</v>
      </c>
      <c r="N522" s="120">
        <v>45534</v>
      </c>
      <c r="O522" s="357">
        <f t="shared" ca="1" si="41"/>
        <v>-60</v>
      </c>
      <c r="P522" s="121" t="str">
        <f t="shared" ca="1" si="39"/>
        <v>Kadaluarsa</v>
      </c>
      <c r="Q522" s="88"/>
      <c r="R522" s="88"/>
      <c r="S522" s="88"/>
      <c r="T522" s="88"/>
      <c r="U522" s="88"/>
      <c r="V522" s="88"/>
      <c r="W522" s="88"/>
      <c r="X522" s="88"/>
      <c r="Y522" s="88"/>
      <c r="Z522" s="88"/>
      <c r="AA522" s="88"/>
      <c r="AB522" s="88"/>
      <c r="AC522" s="88"/>
      <c r="AD522" s="88"/>
      <c r="AE522" s="88"/>
    </row>
    <row r="523" spans="1:31" s="89" customFormat="1" ht="164.25" hidden="1" customHeight="1">
      <c r="A523" s="82">
        <f t="shared" si="40"/>
        <v>522</v>
      </c>
      <c r="B523" s="83" t="s">
        <v>1193</v>
      </c>
      <c r="C523" s="83" t="s">
        <v>1194</v>
      </c>
      <c r="D523" s="98" t="s">
        <v>2752</v>
      </c>
      <c r="E523" s="82" t="s">
        <v>1604</v>
      </c>
      <c r="F523" s="82" t="s">
        <v>2861</v>
      </c>
      <c r="G523" s="97" t="s">
        <v>2187</v>
      </c>
      <c r="H523" s="97" t="s">
        <v>2884</v>
      </c>
      <c r="I523" s="82" t="s">
        <v>4294</v>
      </c>
      <c r="J523" s="104" t="s">
        <v>412</v>
      </c>
      <c r="K523" s="82" t="s">
        <v>0</v>
      </c>
      <c r="L523" s="84" t="s">
        <v>1195</v>
      </c>
      <c r="M523" s="86" t="s">
        <v>1196</v>
      </c>
      <c r="N523" s="120">
        <v>45534</v>
      </c>
      <c r="O523" s="357">
        <f t="shared" ca="1" si="41"/>
        <v>-60</v>
      </c>
      <c r="P523" s="121" t="str">
        <f t="shared" ca="1" si="39"/>
        <v>Kadaluarsa</v>
      </c>
      <c r="Q523" s="88"/>
      <c r="R523" s="88"/>
      <c r="S523" s="88"/>
      <c r="T523" s="88"/>
      <c r="U523" s="88"/>
      <c r="V523" s="88"/>
      <c r="W523" s="88"/>
      <c r="X523" s="88"/>
      <c r="Y523" s="88"/>
      <c r="Z523" s="88"/>
      <c r="AA523" s="88"/>
      <c r="AB523" s="88"/>
      <c r="AC523" s="88"/>
      <c r="AD523" s="88"/>
      <c r="AE523" s="88"/>
    </row>
    <row r="524" spans="1:31" s="89" customFormat="1" ht="45" hidden="1">
      <c r="A524" s="82">
        <f t="shared" si="40"/>
        <v>523</v>
      </c>
      <c r="B524" s="83" t="s">
        <v>1197</v>
      </c>
      <c r="C524" s="83" t="s">
        <v>255</v>
      </c>
      <c r="D524" s="95" t="s">
        <v>2701</v>
      </c>
      <c r="E524" s="104" t="s">
        <v>1605</v>
      </c>
      <c r="F524" s="104" t="s">
        <v>2860</v>
      </c>
      <c r="G524" s="97" t="s">
        <v>2188</v>
      </c>
      <c r="H524" s="97" t="s">
        <v>2926</v>
      </c>
      <c r="I524" s="82" t="s">
        <v>4294</v>
      </c>
      <c r="J524" s="82" t="s">
        <v>413</v>
      </c>
      <c r="K524" s="82" t="s">
        <v>0</v>
      </c>
      <c r="L524" s="107" t="s">
        <v>1198</v>
      </c>
      <c r="M524" s="86" t="s">
        <v>1199</v>
      </c>
      <c r="N524" s="120">
        <v>45534</v>
      </c>
      <c r="O524" s="357">
        <f t="shared" ca="1" si="41"/>
        <v>-60</v>
      </c>
      <c r="P524" s="121" t="str">
        <f t="shared" ca="1" si="39"/>
        <v>Kadaluarsa</v>
      </c>
      <c r="Q524" s="88"/>
      <c r="R524" s="88"/>
      <c r="S524" s="88"/>
      <c r="T524" s="88"/>
      <c r="U524" s="88"/>
      <c r="V524" s="88"/>
      <c r="W524" s="88"/>
      <c r="X524" s="88"/>
      <c r="Y524" s="88"/>
      <c r="Z524" s="88"/>
      <c r="AA524" s="88"/>
      <c r="AB524" s="88"/>
      <c r="AC524" s="88"/>
      <c r="AD524" s="88"/>
      <c r="AE524" s="88"/>
    </row>
    <row r="525" spans="1:31" s="89" customFormat="1" ht="45" hidden="1">
      <c r="A525" s="82">
        <f t="shared" si="40"/>
        <v>524</v>
      </c>
      <c r="B525" s="83" t="s">
        <v>1200</v>
      </c>
      <c r="C525" s="83" t="s">
        <v>255</v>
      </c>
      <c r="D525" s="95" t="s">
        <v>2701</v>
      </c>
      <c r="E525" s="104" t="s">
        <v>1605</v>
      </c>
      <c r="F525" s="104" t="s">
        <v>2860</v>
      </c>
      <c r="G525" s="97" t="s">
        <v>2189</v>
      </c>
      <c r="H525" s="97" t="s">
        <v>2926</v>
      </c>
      <c r="I525" s="82" t="s">
        <v>4294</v>
      </c>
      <c r="J525" s="82" t="s">
        <v>413</v>
      </c>
      <c r="K525" s="82" t="s">
        <v>0</v>
      </c>
      <c r="L525" s="84" t="s">
        <v>1201</v>
      </c>
      <c r="M525" s="98" t="s">
        <v>1202</v>
      </c>
      <c r="N525" s="120">
        <v>45534</v>
      </c>
      <c r="O525" s="357">
        <f t="shared" ca="1" si="41"/>
        <v>-60</v>
      </c>
      <c r="P525" s="121" t="str">
        <f t="shared" ca="1" si="39"/>
        <v>Kadaluarsa</v>
      </c>
      <c r="Q525" s="88"/>
      <c r="R525" s="88"/>
      <c r="S525" s="88"/>
      <c r="T525" s="88"/>
      <c r="U525" s="88"/>
      <c r="V525" s="88"/>
      <c r="W525" s="88"/>
      <c r="X525" s="88"/>
      <c r="Y525" s="88"/>
      <c r="Z525" s="88"/>
      <c r="AA525" s="88"/>
      <c r="AB525" s="88"/>
      <c r="AC525" s="88"/>
      <c r="AD525" s="88"/>
      <c r="AE525" s="88"/>
    </row>
    <row r="526" spans="1:31" s="89" customFormat="1" ht="30" hidden="1">
      <c r="A526" s="82">
        <f t="shared" si="40"/>
        <v>525</v>
      </c>
      <c r="B526" s="83" t="s">
        <v>1204</v>
      </c>
      <c r="C526" s="83" t="s">
        <v>1203</v>
      </c>
      <c r="D526" s="98" t="s">
        <v>2779</v>
      </c>
      <c r="E526" s="82" t="s">
        <v>1604</v>
      </c>
      <c r="F526" s="82" t="s">
        <v>2861</v>
      </c>
      <c r="G526" s="97" t="s">
        <v>2190</v>
      </c>
      <c r="H526" s="97" t="s">
        <v>2884</v>
      </c>
      <c r="I526" s="82" t="s">
        <v>4294</v>
      </c>
      <c r="J526" s="82" t="s">
        <v>413</v>
      </c>
      <c r="K526" s="82" t="s">
        <v>0</v>
      </c>
      <c r="L526" s="84" t="s">
        <v>1206</v>
      </c>
      <c r="M526" s="86" t="s">
        <v>1222</v>
      </c>
      <c r="N526" s="120">
        <v>45534</v>
      </c>
      <c r="O526" s="357">
        <f t="shared" ca="1" si="41"/>
        <v>-60</v>
      </c>
      <c r="P526" s="121" t="str">
        <f t="shared" ca="1" si="39"/>
        <v>Kadaluarsa</v>
      </c>
      <c r="Q526" s="88"/>
      <c r="R526" s="88"/>
      <c r="S526" s="88"/>
      <c r="T526" s="88"/>
      <c r="U526" s="88"/>
      <c r="V526" s="88"/>
      <c r="W526" s="88"/>
      <c r="X526" s="88"/>
      <c r="Y526" s="88"/>
      <c r="Z526" s="88"/>
      <c r="AA526" s="88"/>
      <c r="AB526" s="88"/>
      <c r="AC526" s="88"/>
      <c r="AD526" s="88"/>
      <c r="AE526" s="88"/>
    </row>
    <row r="527" spans="1:31" s="89" customFormat="1" ht="57.75" hidden="1" customHeight="1">
      <c r="A527" s="82">
        <f t="shared" si="40"/>
        <v>526</v>
      </c>
      <c r="B527" s="83" t="s">
        <v>1205</v>
      </c>
      <c r="C527" s="83" t="s">
        <v>1203</v>
      </c>
      <c r="D527" s="98" t="s">
        <v>2779</v>
      </c>
      <c r="E527" s="82" t="s">
        <v>1604</v>
      </c>
      <c r="F527" s="82" t="s">
        <v>2861</v>
      </c>
      <c r="G527" s="97" t="s">
        <v>2191</v>
      </c>
      <c r="H527" s="97" t="s">
        <v>2884</v>
      </c>
      <c r="I527" s="82" t="s">
        <v>4294</v>
      </c>
      <c r="J527" s="82" t="s">
        <v>413</v>
      </c>
      <c r="K527" s="82" t="s">
        <v>0</v>
      </c>
      <c r="L527" s="84" t="s">
        <v>1207</v>
      </c>
      <c r="M527" s="86" t="s">
        <v>1223</v>
      </c>
      <c r="N527" s="120">
        <v>45534</v>
      </c>
      <c r="O527" s="357">
        <f t="shared" ca="1" si="41"/>
        <v>-60</v>
      </c>
      <c r="P527" s="121" t="str">
        <f t="shared" ca="1" si="39"/>
        <v>Kadaluarsa</v>
      </c>
      <c r="Q527" s="88"/>
      <c r="R527" s="88"/>
      <c r="S527" s="88"/>
      <c r="T527" s="88"/>
      <c r="U527" s="88"/>
      <c r="V527" s="88"/>
      <c r="W527" s="88"/>
      <c r="X527" s="88"/>
      <c r="Y527" s="88"/>
      <c r="Z527" s="88"/>
      <c r="AA527" s="88"/>
      <c r="AB527" s="88"/>
      <c r="AC527" s="88"/>
      <c r="AD527" s="88"/>
      <c r="AE527" s="88"/>
    </row>
    <row r="528" spans="1:31" s="89" customFormat="1" ht="63.75" hidden="1" customHeight="1">
      <c r="A528" s="82">
        <f t="shared" si="40"/>
        <v>527</v>
      </c>
      <c r="B528" s="83" t="s">
        <v>1208</v>
      </c>
      <c r="C528" s="83" t="s">
        <v>1602</v>
      </c>
      <c r="D528" s="84" t="s">
        <v>2727</v>
      </c>
      <c r="E528" s="82" t="s">
        <v>1604</v>
      </c>
      <c r="F528" s="82" t="s">
        <v>2876</v>
      </c>
      <c r="G528" s="97" t="s">
        <v>2192</v>
      </c>
      <c r="H528" s="97" t="s">
        <v>2884</v>
      </c>
      <c r="I528" s="82" t="s">
        <v>4294</v>
      </c>
      <c r="J528" s="82" t="s">
        <v>413</v>
      </c>
      <c r="K528" s="82" t="s">
        <v>0</v>
      </c>
      <c r="L528" s="84" t="s">
        <v>1210</v>
      </c>
      <c r="M528" s="98" t="s">
        <v>1209</v>
      </c>
      <c r="N528" s="120">
        <v>45534</v>
      </c>
      <c r="O528" s="357">
        <f t="shared" ca="1" si="41"/>
        <v>-60</v>
      </c>
      <c r="P528" s="121" t="str">
        <f t="shared" ca="1" si="39"/>
        <v>Kadaluarsa</v>
      </c>
      <c r="Q528" s="88"/>
      <c r="R528" s="88"/>
      <c r="S528" s="88"/>
      <c r="T528" s="88"/>
      <c r="U528" s="88"/>
      <c r="V528" s="88"/>
      <c r="W528" s="88"/>
      <c r="X528" s="88"/>
      <c r="Y528" s="88"/>
      <c r="Z528" s="88"/>
      <c r="AA528" s="88"/>
      <c r="AB528" s="88"/>
      <c r="AC528" s="88"/>
      <c r="AD528" s="88"/>
      <c r="AE528" s="88"/>
    </row>
    <row r="529" spans="1:101" s="89" customFormat="1" ht="51.6" hidden="1" customHeight="1">
      <c r="A529" s="82">
        <f t="shared" si="40"/>
        <v>528</v>
      </c>
      <c r="B529" s="83" t="s">
        <v>1211</v>
      </c>
      <c r="C529" s="83" t="s">
        <v>140</v>
      </c>
      <c r="D529" s="84" t="s">
        <v>2774</v>
      </c>
      <c r="E529" s="82" t="s">
        <v>1605</v>
      </c>
      <c r="F529" s="82" t="s">
        <v>2861</v>
      </c>
      <c r="G529" s="97" t="s">
        <v>2193</v>
      </c>
      <c r="H529" s="97" t="s">
        <v>2884</v>
      </c>
      <c r="I529" s="82" t="s">
        <v>4294</v>
      </c>
      <c r="J529" s="82" t="s">
        <v>413</v>
      </c>
      <c r="K529" s="82" t="s">
        <v>0</v>
      </c>
      <c r="L529" s="84" t="s">
        <v>1213</v>
      </c>
      <c r="M529" s="98" t="s">
        <v>1212</v>
      </c>
      <c r="N529" s="120">
        <v>45534</v>
      </c>
      <c r="O529" s="357">
        <f t="shared" ca="1" si="41"/>
        <v>-60</v>
      </c>
      <c r="P529" s="121" t="str">
        <f t="shared" ca="1" si="39"/>
        <v>Kadaluarsa</v>
      </c>
      <c r="Q529" s="88"/>
      <c r="R529" s="88"/>
      <c r="S529" s="88"/>
      <c r="T529" s="88"/>
      <c r="U529" s="88"/>
      <c r="V529" s="88"/>
      <c r="W529" s="88"/>
      <c r="X529" s="88"/>
      <c r="Y529" s="88"/>
      <c r="Z529" s="88"/>
      <c r="AA529" s="88"/>
      <c r="AB529" s="88"/>
      <c r="AC529" s="88"/>
      <c r="AD529" s="88"/>
      <c r="AE529" s="88"/>
    </row>
    <row r="530" spans="1:101" s="89" customFormat="1" ht="65.099999999999994" hidden="1" customHeight="1">
      <c r="A530" s="82">
        <f t="shared" si="40"/>
        <v>529</v>
      </c>
      <c r="B530" s="83" t="s">
        <v>1214</v>
      </c>
      <c r="C530" s="84" t="s">
        <v>189</v>
      </c>
      <c r="D530" s="95" t="s">
        <v>759</v>
      </c>
      <c r="E530" s="104" t="s">
        <v>2696</v>
      </c>
      <c r="F530" s="104" t="s">
        <v>2876</v>
      </c>
      <c r="G530" s="97" t="s">
        <v>2194</v>
      </c>
      <c r="H530" s="97" t="s">
        <v>2926</v>
      </c>
      <c r="I530" s="82" t="s">
        <v>4294</v>
      </c>
      <c r="J530" s="82" t="s">
        <v>413</v>
      </c>
      <c r="K530" s="82" t="s">
        <v>0</v>
      </c>
      <c r="L530" s="84" t="s">
        <v>1215</v>
      </c>
      <c r="M530" s="98" t="s">
        <v>1216</v>
      </c>
      <c r="N530" s="120">
        <v>45534</v>
      </c>
      <c r="O530" s="357">
        <f t="shared" ca="1" si="41"/>
        <v>-60</v>
      </c>
      <c r="P530" s="121" t="str">
        <f t="shared" ca="1" si="39"/>
        <v>Kadaluarsa</v>
      </c>
      <c r="Q530" s="88"/>
      <c r="R530" s="88"/>
      <c r="S530" s="88"/>
      <c r="T530" s="88"/>
      <c r="U530" s="88"/>
      <c r="V530" s="88"/>
      <c r="W530" s="88"/>
      <c r="X530" s="88"/>
      <c r="Y530" s="88"/>
      <c r="Z530" s="88"/>
      <c r="AA530" s="88"/>
      <c r="AB530" s="88"/>
      <c r="AC530" s="88"/>
      <c r="AD530" s="88"/>
      <c r="AE530" s="88"/>
    </row>
    <row r="531" spans="1:101" s="89" customFormat="1" ht="105" hidden="1">
      <c r="A531" s="82">
        <f t="shared" si="40"/>
        <v>530</v>
      </c>
      <c r="B531" s="83" t="s">
        <v>1217</v>
      </c>
      <c r="C531" s="83" t="s">
        <v>4146</v>
      </c>
      <c r="D531" s="98" t="s">
        <v>2742</v>
      </c>
      <c r="E531" s="82" t="s">
        <v>1605</v>
      </c>
      <c r="F531" s="82" t="s">
        <v>2861</v>
      </c>
      <c r="G531" s="97" t="s">
        <v>2195</v>
      </c>
      <c r="H531" s="97" t="s">
        <v>2884</v>
      </c>
      <c r="I531" s="82" t="s">
        <v>4294</v>
      </c>
      <c r="J531" s="82" t="s">
        <v>413</v>
      </c>
      <c r="K531" s="82" t="s">
        <v>0</v>
      </c>
      <c r="L531" s="84" t="s">
        <v>1218</v>
      </c>
      <c r="M531" s="98" t="s">
        <v>1219</v>
      </c>
      <c r="N531" s="120">
        <v>45534</v>
      </c>
      <c r="O531" s="357">
        <f t="shared" ca="1" si="41"/>
        <v>-60</v>
      </c>
      <c r="P531" s="121" t="str">
        <f t="shared" ca="1" si="39"/>
        <v>Kadaluarsa</v>
      </c>
      <c r="Q531" s="88"/>
      <c r="R531" s="88"/>
      <c r="S531" s="88"/>
      <c r="T531" s="88"/>
      <c r="U531" s="88"/>
      <c r="V531" s="88"/>
      <c r="W531" s="88"/>
      <c r="X531" s="88"/>
      <c r="Y531" s="88"/>
      <c r="Z531" s="88"/>
      <c r="AA531" s="88"/>
      <c r="AB531" s="88"/>
      <c r="AC531" s="88"/>
      <c r="AD531" s="88"/>
      <c r="AE531" s="88"/>
    </row>
    <row r="532" spans="1:101" s="89" customFormat="1" ht="151.35" hidden="1" customHeight="1">
      <c r="A532" s="82">
        <f t="shared" si="40"/>
        <v>531</v>
      </c>
      <c r="B532" s="83" t="s">
        <v>1220</v>
      </c>
      <c r="C532" s="83" t="s">
        <v>1276</v>
      </c>
      <c r="D532" s="98" t="s">
        <v>1692</v>
      </c>
      <c r="E532" s="104" t="s">
        <v>2697</v>
      </c>
      <c r="F532" s="82" t="s">
        <v>2861</v>
      </c>
      <c r="G532" s="97" t="s">
        <v>2196</v>
      </c>
      <c r="H532" s="97" t="s">
        <v>2884</v>
      </c>
      <c r="I532" s="82" t="s">
        <v>4295</v>
      </c>
      <c r="J532" s="82" t="s">
        <v>413</v>
      </c>
      <c r="K532" s="82" t="s">
        <v>10</v>
      </c>
      <c r="L532" s="84" t="s">
        <v>1221</v>
      </c>
      <c r="M532" s="98" t="s">
        <v>602</v>
      </c>
      <c r="N532" s="120">
        <v>45534</v>
      </c>
      <c r="O532" s="357">
        <f t="shared" ca="1" si="41"/>
        <v>-60</v>
      </c>
      <c r="P532" s="121" t="str">
        <f t="shared" ca="1" si="39"/>
        <v>Kadaluarsa</v>
      </c>
      <c r="Q532" s="88"/>
      <c r="R532" s="88"/>
      <c r="S532" s="88"/>
      <c r="T532" s="88"/>
      <c r="U532" s="88"/>
      <c r="V532" s="88"/>
      <c r="W532" s="88"/>
      <c r="X532" s="88"/>
      <c r="Y532" s="88"/>
      <c r="Z532" s="88"/>
      <c r="AA532" s="88"/>
      <c r="AB532" s="88"/>
      <c r="AC532" s="88"/>
      <c r="AD532" s="88"/>
      <c r="AE532" s="88"/>
    </row>
    <row r="533" spans="1:101" s="89" customFormat="1" ht="67.349999999999994" hidden="1" customHeight="1">
      <c r="A533" s="82">
        <f t="shared" si="40"/>
        <v>532</v>
      </c>
      <c r="B533" s="101" t="s">
        <v>129</v>
      </c>
      <c r="C533" s="102" t="s">
        <v>229</v>
      </c>
      <c r="D533" s="95" t="s">
        <v>869</v>
      </c>
      <c r="E533" s="104" t="s">
        <v>1604</v>
      </c>
      <c r="F533" s="104" t="s">
        <v>2876</v>
      </c>
      <c r="G533" s="100" t="s">
        <v>2170</v>
      </c>
      <c r="H533" s="100" t="s">
        <v>2926</v>
      </c>
      <c r="I533" s="82" t="s">
        <v>4294</v>
      </c>
      <c r="J533" s="82" t="s">
        <v>413</v>
      </c>
      <c r="K533" s="82" t="s">
        <v>0</v>
      </c>
      <c r="L533" s="98" t="s">
        <v>551</v>
      </c>
      <c r="M533" s="98" t="s">
        <v>680</v>
      </c>
      <c r="N533" s="120">
        <v>45435</v>
      </c>
      <c r="O533" s="357">
        <f t="shared" ca="1" si="41"/>
        <v>-159</v>
      </c>
      <c r="P533" s="121" t="str">
        <f t="shared" ref="P533:P547" ca="1" si="42">IF(O533&gt;0,"Berlaku","Kadaluarsa")</f>
        <v>Kadaluarsa</v>
      </c>
      <c r="Q533" s="88"/>
      <c r="R533" s="88"/>
      <c r="S533" s="88"/>
      <c r="T533" s="88"/>
      <c r="U533" s="88"/>
      <c r="V533" s="88"/>
      <c r="W533" s="88"/>
      <c r="X533" s="88"/>
      <c r="Y533" s="88"/>
      <c r="Z533" s="88"/>
      <c r="AA533" s="88"/>
      <c r="AB533" s="88"/>
      <c r="AC533" s="88"/>
      <c r="AD533" s="88"/>
      <c r="AE533" s="88"/>
    </row>
    <row r="534" spans="1:101" s="89" customFormat="1" ht="143.1" hidden="1" customHeight="1">
      <c r="A534" s="82">
        <f t="shared" si="40"/>
        <v>533</v>
      </c>
      <c r="B534" s="101" t="s">
        <v>121</v>
      </c>
      <c r="C534" s="102" t="s">
        <v>192</v>
      </c>
      <c r="D534" s="84" t="s">
        <v>2729</v>
      </c>
      <c r="E534" s="82" t="s">
        <v>1604</v>
      </c>
      <c r="F534" s="82" t="s">
        <v>2861</v>
      </c>
      <c r="G534" s="100" t="s">
        <v>2171</v>
      </c>
      <c r="H534" s="100" t="s">
        <v>2884</v>
      </c>
      <c r="I534" s="82" t="s">
        <v>4294</v>
      </c>
      <c r="J534" s="82" t="s">
        <v>413</v>
      </c>
      <c r="K534" s="82" t="s">
        <v>0</v>
      </c>
      <c r="L534" s="98" t="s">
        <v>560</v>
      </c>
      <c r="M534" s="98" t="s">
        <v>681</v>
      </c>
      <c r="N534" s="120">
        <v>45435</v>
      </c>
      <c r="O534" s="357">
        <f t="shared" ca="1" si="41"/>
        <v>-159</v>
      </c>
      <c r="P534" s="121" t="str">
        <f t="shared" ca="1" si="42"/>
        <v>Kadaluarsa</v>
      </c>
      <c r="Q534" s="88"/>
      <c r="R534" s="88"/>
      <c r="S534" s="88"/>
      <c r="T534" s="88"/>
      <c r="U534" s="88"/>
      <c r="V534" s="88"/>
      <c r="W534" s="88"/>
      <c r="X534" s="88"/>
      <c r="Y534" s="88"/>
      <c r="Z534" s="88"/>
      <c r="AA534" s="88"/>
      <c r="AB534" s="88"/>
      <c r="AC534" s="88"/>
      <c r="AD534" s="88"/>
      <c r="AE534" s="88"/>
    </row>
    <row r="535" spans="1:101" s="89" customFormat="1" ht="78" hidden="1">
      <c r="A535" s="82">
        <f t="shared" si="40"/>
        <v>534</v>
      </c>
      <c r="B535" s="83" t="s">
        <v>550</v>
      </c>
      <c r="C535" s="83" t="s">
        <v>244</v>
      </c>
      <c r="D535" s="95" t="s">
        <v>772</v>
      </c>
      <c r="E535" s="104" t="s">
        <v>2699</v>
      </c>
      <c r="F535" s="104" t="s">
        <v>2877</v>
      </c>
      <c r="G535" s="82" t="s">
        <v>2172</v>
      </c>
      <c r="H535" s="82" t="s">
        <v>2926</v>
      </c>
      <c r="I535" s="82" t="s">
        <v>4294</v>
      </c>
      <c r="J535" s="92" t="s">
        <v>412</v>
      </c>
      <c r="K535" s="82" t="s">
        <v>3</v>
      </c>
      <c r="L535" s="95" t="s">
        <v>3013</v>
      </c>
      <c r="M535" s="86" t="s">
        <v>1419</v>
      </c>
      <c r="N535" s="120">
        <v>45435</v>
      </c>
      <c r="O535" s="357">
        <f t="shared" ca="1" si="41"/>
        <v>-159</v>
      </c>
      <c r="P535" s="121" t="str">
        <f t="shared" ca="1" si="42"/>
        <v>Kadaluarsa</v>
      </c>
      <c r="Q535" s="88"/>
      <c r="R535" s="88"/>
      <c r="S535" s="88"/>
      <c r="T535" s="88"/>
      <c r="U535" s="88"/>
      <c r="V535" s="88"/>
      <c r="W535" s="88"/>
      <c r="X535" s="88"/>
      <c r="Y535" s="88"/>
      <c r="Z535" s="88"/>
      <c r="AA535" s="88"/>
      <c r="AB535" s="88"/>
      <c r="AC535" s="88"/>
      <c r="AD535" s="88"/>
      <c r="AE535" s="88"/>
    </row>
    <row r="536" spans="1:101" s="89" customFormat="1" ht="63.6" hidden="1" customHeight="1">
      <c r="A536" s="82">
        <f t="shared" si="40"/>
        <v>535</v>
      </c>
      <c r="B536" s="101" t="s">
        <v>536</v>
      </c>
      <c r="C536" s="102" t="s">
        <v>255</v>
      </c>
      <c r="D536" s="95" t="s">
        <v>2701</v>
      </c>
      <c r="E536" s="146" t="s">
        <v>1605</v>
      </c>
      <c r="F536" s="146" t="s">
        <v>2860</v>
      </c>
      <c r="G536" s="100" t="s">
        <v>2173</v>
      </c>
      <c r="H536" s="100" t="s">
        <v>2926</v>
      </c>
      <c r="I536" s="82" t="s">
        <v>4294</v>
      </c>
      <c r="J536" s="82" t="s">
        <v>413</v>
      </c>
      <c r="K536" s="82" t="s">
        <v>0</v>
      </c>
      <c r="L536" s="98" t="s">
        <v>552</v>
      </c>
      <c r="M536" s="98" t="s">
        <v>682</v>
      </c>
      <c r="N536" s="120">
        <v>45435</v>
      </c>
      <c r="O536" s="357">
        <f t="shared" ca="1" si="41"/>
        <v>-159</v>
      </c>
      <c r="P536" s="121" t="str">
        <f t="shared" ca="1" si="42"/>
        <v>Kadaluarsa</v>
      </c>
      <c r="Q536" s="88"/>
      <c r="R536" s="88"/>
      <c r="S536" s="88"/>
      <c r="T536" s="88"/>
      <c r="U536" s="88"/>
      <c r="V536" s="88"/>
      <c r="W536" s="88"/>
      <c r="X536" s="88"/>
      <c r="Y536" s="88"/>
      <c r="Z536" s="88"/>
      <c r="AA536" s="88"/>
      <c r="AB536" s="88"/>
      <c r="AC536" s="88"/>
      <c r="AD536" s="88"/>
      <c r="AE536" s="88"/>
    </row>
    <row r="537" spans="1:101" s="90" customFormat="1" ht="56.25" hidden="1" customHeight="1">
      <c r="A537" s="82">
        <f t="shared" si="40"/>
        <v>536</v>
      </c>
      <c r="B537" s="98" t="s">
        <v>537</v>
      </c>
      <c r="C537" s="102" t="s">
        <v>255</v>
      </c>
      <c r="D537" s="95" t="s">
        <v>2701</v>
      </c>
      <c r="E537" s="146" t="s">
        <v>1605</v>
      </c>
      <c r="F537" s="146" t="s">
        <v>2860</v>
      </c>
      <c r="G537" s="100" t="s">
        <v>2174</v>
      </c>
      <c r="H537" s="100" t="s">
        <v>2926</v>
      </c>
      <c r="I537" s="82" t="s">
        <v>4294</v>
      </c>
      <c r="J537" s="82" t="s">
        <v>413</v>
      </c>
      <c r="K537" s="82" t="s">
        <v>0</v>
      </c>
      <c r="L537" s="98" t="s">
        <v>556</v>
      </c>
      <c r="M537" s="98" t="s">
        <v>683</v>
      </c>
      <c r="N537" s="120">
        <v>45435</v>
      </c>
      <c r="O537" s="357">
        <f t="shared" ca="1" si="41"/>
        <v>-159</v>
      </c>
      <c r="P537" s="121" t="str">
        <f t="shared" ca="1" si="42"/>
        <v>Kadaluarsa</v>
      </c>
      <c r="Q537" s="88"/>
      <c r="R537" s="88"/>
      <c r="S537" s="88"/>
      <c r="T537" s="88"/>
      <c r="U537" s="88"/>
      <c r="V537" s="88"/>
      <c r="W537" s="88"/>
      <c r="X537" s="88"/>
      <c r="Y537" s="88"/>
      <c r="Z537" s="88"/>
      <c r="AA537" s="88"/>
      <c r="AB537" s="88"/>
      <c r="AC537" s="88"/>
      <c r="AD537" s="88"/>
      <c r="AE537" s="88"/>
      <c r="AF537" s="89"/>
      <c r="AG537" s="89"/>
      <c r="AH537" s="89"/>
      <c r="AI537" s="89"/>
      <c r="AJ537" s="89"/>
      <c r="AK537" s="89"/>
      <c r="AL537" s="89"/>
      <c r="AM537" s="89"/>
      <c r="AN537" s="89"/>
      <c r="AO537" s="89"/>
      <c r="AP537" s="89"/>
      <c r="AQ537" s="89"/>
      <c r="AR537" s="89"/>
      <c r="AS537" s="89"/>
      <c r="AT537" s="89"/>
      <c r="AU537" s="89"/>
      <c r="AV537" s="89"/>
      <c r="AW537" s="89"/>
      <c r="AX537" s="89"/>
      <c r="AY537" s="89"/>
      <c r="AZ537" s="89"/>
      <c r="BA537" s="89"/>
      <c r="BB537" s="89"/>
      <c r="BC537" s="89"/>
      <c r="BD537" s="89"/>
      <c r="BE537" s="89"/>
      <c r="BF537" s="89"/>
      <c r="BG537" s="89"/>
      <c r="BH537" s="89"/>
      <c r="BI537" s="89"/>
      <c r="BJ537" s="89"/>
      <c r="BK537" s="89"/>
      <c r="BL537" s="89"/>
      <c r="BM537" s="89"/>
      <c r="BN537" s="89"/>
      <c r="BO537" s="89"/>
      <c r="BP537" s="89"/>
      <c r="BQ537" s="89"/>
      <c r="BR537" s="89"/>
      <c r="BS537" s="89"/>
      <c r="BT537" s="89"/>
      <c r="BU537" s="89"/>
      <c r="BV537" s="89"/>
      <c r="BW537" s="89"/>
      <c r="BX537" s="89"/>
      <c r="BY537" s="89"/>
      <c r="BZ537" s="89"/>
      <c r="CA537" s="89"/>
      <c r="CB537" s="89"/>
      <c r="CC537" s="89"/>
      <c r="CD537" s="89"/>
      <c r="CE537" s="89"/>
      <c r="CF537" s="89"/>
      <c r="CG537" s="89"/>
      <c r="CH537" s="89"/>
      <c r="CI537" s="89"/>
      <c r="CJ537" s="89"/>
      <c r="CK537" s="89"/>
      <c r="CL537" s="89"/>
      <c r="CM537" s="89"/>
      <c r="CN537" s="89"/>
      <c r="CO537" s="89"/>
      <c r="CP537" s="89"/>
      <c r="CQ537" s="89"/>
      <c r="CR537" s="89"/>
      <c r="CS537" s="89"/>
      <c r="CT537" s="89"/>
      <c r="CU537" s="89"/>
      <c r="CV537" s="89"/>
      <c r="CW537" s="89"/>
    </row>
    <row r="538" spans="1:101" s="90" customFormat="1" ht="45" hidden="1">
      <c r="A538" s="82">
        <f t="shared" si="40"/>
        <v>537</v>
      </c>
      <c r="B538" s="98" t="s">
        <v>538</v>
      </c>
      <c r="C538" s="102" t="s">
        <v>255</v>
      </c>
      <c r="D538" s="95" t="s">
        <v>2701</v>
      </c>
      <c r="E538" s="146" t="s">
        <v>1605</v>
      </c>
      <c r="F538" s="146" t="s">
        <v>2860</v>
      </c>
      <c r="G538" s="100" t="s">
        <v>2175</v>
      </c>
      <c r="H538" s="100" t="s">
        <v>2926</v>
      </c>
      <c r="I538" s="82" t="s">
        <v>4294</v>
      </c>
      <c r="J538" s="82" t="s">
        <v>413</v>
      </c>
      <c r="K538" s="82" t="s">
        <v>0</v>
      </c>
      <c r="L538" s="98" t="s">
        <v>554</v>
      </c>
      <c r="M538" s="98" t="s">
        <v>686</v>
      </c>
      <c r="N538" s="120">
        <v>45435</v>
      </c>
      <c r="O538" s="357">
        <f t="shared" ca="1" si="41"/>
        <v>-159</v>
      </c>
      <c r="P538" s="121" t="str">
        <f t="shared" ca="1" si="42"/>
        <v>Kadaluarsa</v>
      </c>
      <c r="Q538" s="88"/>
      <c r="R538" s="88"/>
      <c r="S538" s="88"/>
      <c r="T538" s="88"/>
      <c r="U538" s="88"/>
      <c r="V538" s="88"/>
      <c r="W538" s="88"/>
      <c r="X538" s="88"/>
      <c r="Y538" s="88"/>
      <c r="Z538" s="88"/>
      <c r="AA538" s="88"/>
      <c r="AB538" s="88"/>
      <c r="AC538" s="88"/>
      <c r="AD538" s="88"/>
      <c r="AE538" s="88"/>
      <c r="AF538" s="89"/>
      <c r="AG538" s="89"/>
      <c r="AH538" s="89"/>
      <c r="AI538" s="89"/>
      <c r="AJ538" s="89"/>
      <c r="AK538" s="89"/>
      <c r="AL538" s="89"/>
      <c r="AM538" s="89"/>
      <c r="AN538" s="89"/>
      <c r="AO538" s="89"/>
      <c r="AP538" s="89"/>
      <c r="AQ538" s="89"/>
      <c r="AR538" s="89"/>
      <c r="AS538" s="89"/>
      <c r="AT538" s="89"/>
      <c r="AU538" s="89"/>
      <c r="AV538" s="89"/>
      <c r="AW538" s="89"/>
      <c r="AX538" s="89"/>
      <c r="AY538" s="89"/>
      <c r="AZ538" s="89"/>
      <c r="BA538" s="89"/>
      <c r="BB538" s="89"/>
      <c r="BC538" s="89"/>
      <c r="BD538" s="89"/>
      <c r="BE538" s="89"/>
      <c r="BF538" s="89"/>
      <c r="BG538" s="89"/>
      <c r="BH538" s="89"/>
      <c r="BI538" s="89"/>
      <c r="BJ538" s="89"/>
      <c r="BK538" s="89"/>
      <c r="BL538" s="89"/>
      <c r="BM538" s="89"/>
      <c r="BN538" s="89"/>
      <c r="BO538" s="89"/>
      <c r="BP538" s="89"/>
      <c r="BQ538" s="89"/>
      <c r="BR538" s="89"/>
      <c r="BS538" s="89"/>
      <c r="BT538" s="89"/>
      <c r="BU538" s="89"/>
      <c r="BV538" s="89"/>
      <c r="BW538" s="89"/>
      <c r="BX538" s="89"/>
      <c r="BY538" s="89"/>
      <c r="BZ538" s="89"/>
      <c r="CA538" s="89"/>
      <c r="CB538" s="89"/>
      <c r="CC538" s="89"/>
      <c r="CD538" s="89"/>
      <c r="CE538" s="89"/>
      <c r="CF538" s="89"/>
      <c r="CG538" s="89"/>
      <c r="CH538" s="89"/>
      <c r="CI538" s="89"/>
      <c r="CJ538" s="89"/>
      <c r="CK538" s="89"/>
      <c r="CL538" s="89"/>
      <c r="CM538" s="89"/>
      <c r="CN538" s="89"/>
      <c r="CO538" s="89"/>
      <c r="CP538" s="89"/>
      <c r="CQ538" s="89"/>
      <c r="CR538" s="89"/>
      <c r="CS538" s="89"/>
      <c r="CT538" s="89"/>
      <c r="CU538" s="89"/>
      <c r="CV538" s="89"/>
      <c r="CW538" s="89"/>
    </row>
    <row r="539" spans="1:101" s="90" customFormat="1" ht="45" hidden="1">
      <c r="A539" s="82">
        <f t="shared" si="40"/>
        <v>538</v>
      </c>
      <c r="B539" s="98" t="s">
        <v>539</v>
      </c>
      <c r="C539" s="102" t="s">
        <v>255</v>
      </c>
      <c r="D539" s="95" t="s">
        <v>2701</v>
      </c>
      <c r="E539" s="146" t="s">
        <v>1605</v>
      </c>
      <c r="F539" s="146" t="s">
        <v>2860</v>
      </c>
      <c r="G539" s="100" t="s">
        <v>2176</v>
      </c>
      <c r="H539" s="100" t="s">
        <v>2926</v>
      </c>
      <c r="I539" s="82" t="s">
        <v>4294</v>
      </c>
      <c r="J539" s="82" t="s">
        <v>413</v>
      </c>
      <c r="K539" s="82" t="s">
        <v>0</v>
      </c>
      <c r="L539" s="98" t="s">
        <v>555</v>
      </c>
      <c r="M539" s="98" t="s">
        <v>684</v>
      </c>
      <c r="N539" s="120">
        <v>45435</v>
      </c>
      <c r="O539" s="357">
        <f t="shared" ca="1" si="41"/>
        <v>-159</v>
      </c>
      <c r="P539" s="121" t="str">
        <f t="shared" ca="1" si="42"/>
        <v>Kadaluarsa</v>
      </c>
      <c r="Q539" s="88"/>
      <c r="R539" s="88"/>
      <c r="S539" s="88"/>
      <c r="T539" s="88"/>
      <c r="U539" s="88"/>
      <c r="V539" s="88"/>
      <c r="W539" s="88"/>
      <c r="X539" s="88"/>
      <c r="Y539" s="88"/>
      <c r="Z539" s="88"/>
      <c r="AA539" s="88"/>
      <c r="AB539" s="88"/>
      <c r="AC539" s="88"/>
      <c r="AD539" s="88"/>
      <c r="AE539" s="88"/>
      <c r="AF539" s="89"/>
      <c r="AG539" s="89"/>
      <c r="AH539" s="89"/>
      <c r="AI539" s="89"/>
    </row>
    <row r="540" spans="1:101" s="90" customFormat="1" ht="45" hidden="1">
      <c r="A540" s="82">
        <f t="shared" si="40"/>
        <v>539</v>
      </c>
      <c r="B540" s="101" t="s">
        <v>540</v>
      </c>
      <c r="C540" s="102" t="s">
        <v>255</v>
      </c>
      <c r="D540" s="95" t="s">
        <v>2701</v>
      </c>
      <c r="E540" s="146" t="s">
        <v>1605</v>
      </c>
      <c r="F540" s="146" t="s">
        <v>2860</v>
      </c>
      <c r="G540" s="100" t="s">
        <v>2177</v>
      </c>
      <c r="H540" s="100" t="s">
        <v>2926</v>
      </c>
      <c r="I540" s="82" t="s">
        <v>4294</v>
      </c>
      <c r="J540" s="82" t="s">
        <v>413</v>
      </c>
      <c r="K540" s="82" t="s">
        <v>0</v>
      </c>
      <c r="L540" s="98" t="s">
        <v>553</v>
      </c>
      <c r="M540" s="98" t="s">
        <v>685</v>
      </c>
      <c r="N540" s="120">
        <v>45435</v>
      </c>
      <c r="O540" s="357">
        <f t="shared" ca="1" si="41"/>
        <v>-159</v>
      </c>
      <c r="P540" s="121" t="str">
        <f t="shared" ca="1" si="42"/>
        <v>Kadaluarsa</v>
      </c>
      <c r="Q540" s="88"/>
      <c r="R540" s="88"/>
      <c r="S540" s="88"/>
      <c r="T540" s="88"/>
      <c r="U540" s="88"/>
      <c r="V540" s="88"/>
      <c r="W540" s="88"/>
      <c r="X540" s="88"/>
      <c r="Y540" s="88"/>
      <c r="Z540" s="88"/>
      <c r="AA540" s="88"/>
      <c r="AB540" s="88"/>
      <c r="AC540" s="88"/>
      <c r="AD540" s="88"/>
      <c r="AE540" s="88"/>
      <c r="AF540" s="89"/>
      <c r="AG540" s="89"/>
      <c r="AH540" s="89"/>
      <c r="AI540" s="89"/>
    </row>
    <row r="541" spans="1:101" s="90" customFormat="1" ht="45" hidden="1">
      <c r="A541" s="82">
        <f t="shared" si="40"/>
        <v>540</v>
      </c>
      <c r="B541" s="101" t="s">
        <v>541</v>
      </c>
      <c r="C541" s="102" t="s">
        <v>187</v>
      </c>
      <c r="D541" s="84" t="s">
        <v>2733</v>
      </c>
      <c r="E541" s="82" t="s">
        <v>1604</v>
      </c>
      <c r="F541" s="82" t="s">
        <v>2861</v>
      </c>
      <c r="G541" s="100" t="s">
        <v>2178</v>
      </c>
      <c r="H541" s="100" t="s">
        <v>2884</v>
      </c>
      <c r="I541" s="82" t="s">
        <v>4294</v>
      </c>
      <c r="J541" s="82" t="s">
        <v>413</v>
      </c>
      <c r="K541" s="82" t="s">
        <v>0</v>
      </c>
      <c r="L541" s="98" t="s">
        <v>557</v>
      </c>
      <c r="M541" s="98" t="s">
        <v>687</v>
      </c>
      <c r="N541" s="120">
        <v>45435</v>
      </c>
      <c r="O541" s="357">
        <f t="shared" ca="1" si="41"/>
        <v>-159</v>
      </c>
      <c r="P541" s="121" t="str">
        <f t="shared" ca="1" si="42"/>
        <v>Kadaluarsa</v>
      </c>
      <c r="Q541" s="88"/>
      <c r="R541" s="88"/>
      <c r="S541" s="88"/>
      <c r="T541" s="88"/>
      <c r="U541" s="88"/>
      <c r="V541" s="88"/>
      <c r="W541" s="88"/>
      <c r="X541" s="88"/>
      <c r="Y541" s="88"/>
      <c r="Z541" s="88"/>
      <c r="AA541" s="88"/>
      <c r="AB541" s="88"/>
      <c r="AC541" s="88"/>
      <c r="AD541" s="88"/>
      <c r="AE541" s="88"/>
      <c r="AF541" s="89"/>
      <c r="AG541" s="89"/>
      <c r="AH541" s="89"/>
      <c r="AI541" s="89"/>
    </row>
    <row r="542" spans="1:101" s="90" customFormat="1" ht="75" hidden="1">
      <c r="A542" s="82">
        <f t="shared" si="40"/>
        <v>541</v>
      </c>
      <c r="B542" s="98" t="s">
        <v>542</v>
      </c>
      <c r="C542" s="102" t="s">
        <v>264</v>
      </c>
      <c r="D542" s="98" t="s">
        <v>1160</v>
      </c>
      <c r="E542" s="82" t="s">
        <v>1604</v>
      </c>
      <c r="F542" s="82" t="s">
        <v>2861</v>
      </c>
      <c r="G542" s="100" t="s">
        <v>2179</v>
      </c>
      <c r="H542" s="100" t="s">
        <v>2884</v>
      </c>
      <c r="I542" s="82" t="s">
        <v>4294</v>
      </c>
      <c r="J542" s="100" t="s">
        <v>412</v>
      </c>
      <c r="K542" s="82" t="s">
        <v>0</v>
      </c>
      <c r="L542" s="98" t="s">
        <v>559</v>
      </c>
      <c r="M542" s="98" t="s">
        <v>688</v>
      </c>
      <c r="N542" s="120">
        <v>45435</v>
      </c>
      <c r="O542" s="357">
        <f t="shared" ca="1" si="41"/>
        <v>-159</v>
      </c>
      <c r="P542" s="121" t="str">
        <f t="shared" ca="1" si="42"/>
        <v>Kadaluarsa</v>
      </c>
      <c r="Q542" s="88"/>
      <c r="R542" s="88"/>
      <c r="S542" s="88"/>
      <c r="T542" s="88"/>
      <c r="U542" s="88"/>
      <c r="V542" s="88"/>
      <c r="W542" s="88"/>
      <c r="X542" s="88"/>
      <c r="Y542" s="88"/>
      <c r="Z542" s="88"/>
      <c r="AA542" s="88"/>
      <c r="AB542" s="88"/>
      <c r="AC542" s="88"/>
      <c r="AD542" s="88"/>
      <c r="AE542" s="88"/>
      <c r="AF542" s="89"/>
      <c r="AG542" s="89"/>
      <c r="AH542" s="89"/>
      <c r="AI542" s="89"/>
    </row>
    <row r="543" spans="1:101" s="90" customFormat="1" ht="75" hidden="1">
      <c r="A543" s="82">
        <f t="shared" si="40"/>
        <v>542</v>
      </c>
      <c r="B543" s="98" t="s">
        <v>543</v>
      </c>
      <c r="C543" s="102" t="s">
        <v>264</v>
      </c>
      <c r="D543" s="98" t="s">
        <v>1160</v>
      </c>
      <c r="E543" s="82" t="s">
        <v>1604</v>
      </c>
      <c r="F543" s="82" t="s">
        <v>2861</v>
      </c>
      <c r="G543" s="100" t="s">
        <v>2180</v>
      </c>
      <c r="H543" s="100" t="s">
        <v>2884</v>
      </c>
      <c r="I543" s="82" t="s">
        <v>4294</v>
      </c>
      <c r="J543" s="100" t="s">
        <v>412</v>
      </c>
      <c r="K543" s="82" t="s">
        <v>0</v>
      </c>
      <c r="L543" s="98" t="s">
        <v>558</v>
      </c>
      <c r="M543" s="98" t="s">
        <v>688</v>
      </c>
      <c r="N543" s="120">
        <v>45435</v>
      </c>
      <c r="O543" s="357">
        <f t="shared" ca="1" si="41"/>
        <v>-159</v>
      </c>
      <c r="P543" s="121" t="str">
        <f t="shared" ca="1" si="42"/>
        <v>Kadaluarsa</v>
      </c>
      <c r="Q543" s="88"/>
      <c r="R543" s="88"/>
      <c r="S543" s="88"/>
      <c r="T543" s="88"/>
      <c r="U543" s="88"/>
      <c r="V543" s="88"/>
      <c r="W543" s="88"/>
      <c r="X543" s="88"/>
      <c r="Y543" s="88"/>
      <c r="Z543" s="88"/>
      <c r="AA543" s="88"/>
      <c r="AB543" s="88"/>
      <c r="AC543" s="88"/>
      <c r="AD543" s="88"/>
      <c r="AE543" s="88"/>
      <c r="AF543" s="89"/>
      <c r="AG543" s="89"/>
      <c r="AH543" s="89"/>
      <c r="AI543" s="89"/>
    </row>
    <row r="544" spans="1:101" s="90" customFormat="1" ht="75" hidden="1">
      <c r="A544" s="82">
        <f t="shared" si="40"/>
        <v>543</v>
      </c>
      <c r="B544" s="98" t="s">
        <v>545</v>
      </c>
      <c r="C544" s="83" t="s">
        <v>514</v>
      </c>
      <c r="D544" s="84" t="s">
        <v>3132</v>
      </c>
      <c r="E544" s="82" t="s">
        <v>1604</v>
      </c>
      <c r="F544" s="82" t="s">
        <v>2878</v>
      </c>
      <c r="G544" s="100" t="s">
        <v>2181</v>
      </c>
      <c r="H544" s="100" t="s">
        <v>2884</v>
      </c>
      <c r="I544" s="82" t="s">
        <v>4294</v>
      </c>
      <c r="J544" s="82" t="s">
        <v>413</v>
      </c>
      <c r="K544" s="82" t="s">
        <v>0</v>
      </c>
      <c r="L544" s="98" t="s">
        <v>561</v>
      </c>
      <c r="M544" s="98" t="s">
        <v>689</v>
      </c>
      <c r="N544" s="120">
        <v>45435</v>
      </c>
      <c r="O544" s="357">
        <f t="shared" ca="1" si="41"/>
        <v>-159</v>
      </c>
      <c r="P544" s="121" t="str">
        <f t="shared" ca="1" si="42"/>
        <v>Kadaluarsa</v>
      </c>
      <c r="Q544" s="88"/>
      <c r="R544" s="88"/>
      <c r="S544" s="88"/>
      <c r="T544" s="88"/>
      <c r="U544" s="88"/>
      <c r="V544" s="88"/>
      <c r="W544" s="88"/>
      <c r="X544" s="88"/>
      <c r="Y544" s="88"/>
      <c r="Z544" s="88"/>
      <c r="AA544" s="88"/>
      <c r="AB544" s="88"/>
      <c r="AC544" s="88"/>
      <c r="AD544" s="88"/>
      <c r="AE544" s="88"/>
      <c r="AF544" s="89"/>
      <c r="AG544" s="89"/>
      <c r="AH544" s="89"/>
      <c r="AI544" s="89"/>
    </row>
    <row r="545" spans="1:135" s="90" customFormat="1" ht="90" hidden="1">
      <c r="A545" s="82">
        <f t="shared" si="40"/>
        <v>544</v>
      </c>
      <c r="B545" s="98" t="s">
        <v>547</v>
      </c>
      <c r="C545" s="98" t="s">
        <v>2872</v>
      </c>
      <c r="D545" s="98" t="s">
        <v>824</v>
      </c>
      <c r="E545" s="82" t="s">
        <v>1604</v>
      </c>
      <c r="F545" s="82" t="s">
        <v>2861</v>
      </c>
      <c r="G545" s="100" t="s">
        <v>2182</v>
      </c>
      <c r="H545" s="100" t="s">
        <v>2884</v>
      </c>
      <c r="I545" s="82" t="s">
        <v>4295</v>
      </c>
      <c r="J545" s="100" t="s">
        <v>412</v>
      </c>
      <c r="K545" s="100" t="s">
        <v>10</v>
      </c>
      <c r="L545" s="98" t="s">
        <v>562</v>
      </c>
      <c r="M545" s="98" t="s">
        <v>690</v>
      </c>
      <c r="N545" s="120">
        <v>45435</v>
      </c>
      <c r="O545" s="357">
        <f t="shared" ca="1" si="41"/>
        <v>-159</v>
      </c>
      <c r="P545" s="121" t="str">
        <f t="shared" ca="1" si="42"/>
        <v>Kadaluarsa</v>
      </c>
      <c r="Q545" s="88"/>
      <c r="R545" s="88"/>
      <c r="S545" s="88"/>
      <c r="T545" s="88"/>
      <c r="U545" s="88"/>
      <c r="V545" s="88"/>
      <c r="W545" s="88"/>
      <c r="X545" s="88"/>
      <c r="Y545" s="88"/>
      <c r="Z545" s="88"/>
      <c r="AA545" s="88"/>
      <c r="AB545" s="88"/>
      <c r="AC545" s="88"/>
      <c r="AD545" s="88"/>
      <c r="AE545" s="88"/>
      <c r="AF545" s="89"/>
      <c r="AG545" s="89"/>
      <c r="AH545" s="89"/>
      <c r="AI545" s="89"/>
    </row>
    <row r="546" spans="1:135" s="108" customFormat="1" ht="90" hidden="1">
      <c r="A546" s="82">
        <f t="shared" si="40"/>
        <v>545</v>
      </c>
      <c r="B546" s="95" t="s">
        <v>548</v>
      </c>
      <c r="C546" s="102" t="s">
        <v>549</v>
      </c>
      <c r="D546" s="98" t="s">
        <v>2746</v>
      </c>
      <c r="E546" s="82" t="s">
        <v>2696</v>
      </c>
      <c r="F546" s="82" t="s">
        <v>2861</v>
      </c>
      <c r="G546" s="100" t="s">
        <v>2183</v>
      </c>
      <c r="H546" s="100" t="s">
        <v>2884</v>
      </c>
      <c r="I546" s="82" t="s">
        <v>4294</v>
      </c>
      <c r="J546" s="82" t="s">
        <v>413</v>
      </c>
      <c r="K546" s="82" t="s">
        <v>3</v>
      </c>
      <c r="L546" s="86" t="s">
        <v>1421</v>
      </c>
      <c r="M546" s="98" t="s">
        <v>691</v>
      </c>
      <c r="N546" s="120">
        <v>45435</v>
      </c>
      <c r="O546" s="357">
        <f t="shared" ca="1" si="41"/>
        <v>-159</v>
      </c>
      <c r="P546" s="121" t="str">
        <f t="shared" ca="1" si="42"/>
        <v>Kadaluarsa</v>
      </c>
      <c r="Q546" s="88"/>
      <c r="R546" s="88"/>
      <c r="S546" s="88"/>
      <c r="T546" s="88"/>
      <c r="U546" s="88"/>
      <c r="V546" s="88"/>
      <c r="W546" s="88"/>
      <c r="X546" s="88"/>
      <c r="Y546" s="88"/>
      <c r="Z546" s="88"/>
      <c r="AA546" s="88"/>
      <c r="AB546" s="88"/>
      <c r="AC546" s="88"/>
      <c r="AD546" s="88"/>
      <c r="AE546" s="88"/>
      <c r="AF546" s="88"/>
      <c r="AG546" s="88"/>
      <c r="AH546" s="88"/>
      <c r="AI546" s="88"/>
      <c r="AJ546" s="157"/>
      <c r="AK546" s="157"/>
      <c r="AL546" s="157"/>
      <c r="AM546" s="157"/>
      <c r="AN546" s="157"/>
      <c r="AO546" s="157"/>
      <c r="AP546" s="157"/>
      <c r="AQ546" s="157"/>
      <c r="AR546" s="157"/>
      <c r="AS546" s="157"/>
      <c r="AT546" s="157"/>
      <c r="AU546" s="157"/>
      <c r="AV546" s="157"/>
      <c r="AW546" s="157"/>
      <c r="AX546" s="157"/>
      <c r="AY546" s="157"/>
      <c r="AZ546" s="157"/>
      <c r="BA546" s="157"/>
      <c r="BB546" s="157"/>
      <c r="BC546" s="157"/>
      <c r="BD546" s="157"/>
      <c r="BE546" s="157"/>
      <c r="BF546" s="157"/>
      <c r="BG546" s="157"/>
      <c r="BH546" s="157"/>
      <c r="BI546" s="157"/>
    </row>
    <row r="547" spans="1:135" s="108" customFormat="1" ht="105" hidden="1" customHeight="1">
      <c r="A547" s="82">
        <f t="shared" si="40"/>
        <v>546</v>
      </c>
      <c r="B547" s="101" t="s">
        <v>563</v>
      </c>
      <c r="C547" s="102" t="s">
        <v>264</v>
      </c>
      <c r="D547" s="98" t="s">
        <v>1160</v>
      </c>
      <c r="E547" s="82" t="s">
        <v>1604</v>
      </c>
      <c r="F547" s="82" t="s">
        <v>2861</v>
      </c>
      <c r="G547" s="100" t="s">
        <v>2184</v>
      </c>
      <c r="H547" s="100" t="s">
        <v>2884</v>
      </c>
      <c r="I547" s="82" t="s">
        <v>4294</v>
      </c>
      <c r="J547" s="100" t="s">
        <v>412</v>
      </c>
      <c r="K547" s="82" t="s">
        <v>3</v>
      </c>
      <c r="L547" s="98" t="s">
        <v>3014</v>
      </c>
      <c r="M547" s="86" t="s">
        <v>1422</v>
      </c>
      <c r="N547" s="120">
        <v>45435</v>
      </c>
      <c r="O547" s="357">
        <f t="shared" ca="1" si="41"/>
        <v>-159</v>
      </c>
      <c r="P547" s="121" t="str">
        <f t="shared" ca="1" si="42"/>
        <v>Kadaluarsa</v>
      </c>
      <c r="Q547" s="88"/>
      <c r="R547" s="88"/>
      <c r="S547" s="88"/>
      <c r="T547" s="88"/>
      <c r="U547" s="88"/>
      <c r="V547" s="88"/>
      <c r="W547" s="88"/>
      <c r="X547" s="88"/>
      <c r="Y547" s="88"/>
      <c r="Z547" s="88"/>
      <c r="AA547" s="88"/>
      <c r="AB547" s="88"/>
      <c r="AC547" s="88"/>
      <c r="AD547" s="88"/>
      <c r="AE547" s="88"/>
      <c r="AF547" s="88"/>
      <c r="AG547" s="88"/>
      <c r="AH547" s="88"/>
      <c r="AI547" s="88"/>
      <c r="AJ547" s="157"/>
      <c r="AK547" s="157"/>
      <c r="AL547" s="157"/>
      <c r="AM547" s="157"/>
      <c r="AN547" s="157"/>
      <c r="AO547" s="157"/>
      <c r="AP547" s="157"/>
      <c r="AQ547" s="157"/>
      <c r="AR547" s="157"/>
      <c r="AS547" s="157"/>
      <c r="AT547" s="157"/>
      <c r="AU547" s="157"/>
      <c r="AV547" s="157"/>
      <c r="AW547" s="157"/>
      <c r="AX547" s="157"/>
      <c r="AY547" s="157"/>
      <c r="AZ547" s="157"/>
      <c r="BA547" s="157"/>
      <c r="BB547" s="157"/>
      <c r="BC547" s="157"/>
      <c r="BD547" s="157"/>
      <c r="BE547" s="157"/>
      <c r="BF547" s="157"/>
      <c r="BG547" s="157"/>
      <c r="BH547" s="157"/>
      <c r="BI547" s="157"/>
    </row>
    <row r="548" spans="1:135" s="108" customFormat="1" ht="45" hidden="1">
      <c r="A548" s="82">
        <f t="shared" si="40"/>
        <v>547</v>
      </c>
      <c r="B548" s="83" t="s">
        <v>51</v>
      </c>
      <c r="C548" s="83" t="s">
        <v>2778</v>
      </c>
      <c r="D548" s="95" t="s">
        <v>2994</v>
      </c>
      <c r="E548" s="104" t="s">
        <v>1605</v>
      </c>
      <c r="F548" s="104" t="s">
        <v>2876</v>
      </c>
      <c r="G548" s="82" t="s">
        <v>2081</v>
      </c>
      <c r="H548" s="82" t="s">
        <v>2884</v>
      </c>
      <c r="I548" s="82" t="s">
        <v>4294</v>
      </c>
      <c r="J548" s="82" t="s">
        <v>413</v>
      </c>
      <c r="K548" s="82" t="s">
        <v>0</v>
      </c>
      <c r="L548" s="95" t="s">
        <v>446</v>
      </c>
      <c r="M548" s="98" t="s">
        <v>570</v>
      </c>
      <c r="N548" s="120">
        <v>45279</v>
      </c>
      <c r="O548" s="357">
        <f t="shared" ca="1" si="41"/>
        <v>-315</v>
      </c>
      <c r="P548" s="121" t="str">
        <f t="shared" ref="P548:P575" ca="1" si="43">IF(O548&gt;0,"Berlaku","Kadaluarsa")</f>
        <v>Kadaluarsa</v>
      </c>
      <c r="Q548" s="88"/>
      <c r="R548" s="88"/>
      <c r="S548" s="88"/>
      <c r="T548" s="88"/>
      <c r="U548" s="88"/>
      <c r="V548" s="88"/>
      <c r="W548" s="88"/>
      <c r="X548" s="88"/>
      <c r="Y548" s="88"/>
      <c r="Z548" s="88"/>
      <c r="AA548" s="88"/>
      <c r="AB548" s="88"/>
      <c r="AC548" s="88"/>
      <c r="AD548" s="88"/>
      <c r="AE548" s="88"/>
      <c r="AF548" s="88"/>
      <c r="AG548" s="88"/>
      <c r="AH548" s="88"/>
      <c r="AI548" s="88"/>
      <c r="AJ548" s="157"/>
      <c r="AK548" s="157"/>
      <c r="AL548" s="157"/>
      <c r="AM548" s="157"/>
      <c r="AN548" s="157"/>
      <c r="AO548" s="157"/>
      <c r="AP548" s="157"/>
      <c r="AQ548" s="157"/>
      <c r="AR548" s="157"/>
      <c r="AS548" s="157"/>
      <c r="AT548" s="157"/>
      <c r="AU548" s="157"/>
      <c r="AV548" s="157"/>
      <c r="AW548" s="157"/>
      <c r="AX548" s="157"/>
      <c r="AY548" s="157"/>
      <c r="AZ548" s="157"/>
      <c r="BA548" s="157"/>
      <c r="BB548" s="157"/>
      <c r="BC548" s="157"/>
      <c r="BD548" s="157"/>
      <c r="BE548" s="157"/>
      <c r="BF548" s="157"/>
      <c r="BG548" s="157"/>
      <c r="BH548" s="157"/>
      <c r="BI548" s="157"/>
    </row>
    <row r="549" spans="1:135" s="90" customFormat="1" ht="60" hidden="1">
      <c r="A549" s="82">
        <f t="shared" si="40"/>
        <v>548</v>
      </c>
      <c r="B549" s="83" t="s">
        <v>55</v>
      </c>
      <c r="C549" s="83" t="s">
        <v>211</v>
      </c>
      <c r="D549" s="95" t="s">
        <v>1374</v>
      </c>
      <c r="E549" s="104" t="s">
        <v>1604</v>
      </c>
      <c r="F549" s="104" t="s">
        <v>2860</v>
      </c>
      <c r="G549" s="82" t="s">
        <v>2083</v>
      </c>
      <c r="H549" s="82" t="s">
        <v>2926</v>
      </c>
      <c r="I549" s="82" t="s">
        <v>4294</v>
      </c>
      <c r="J549" s="92" t="s">
        <v>412</v>
      </c>
      <c r="K549" s="92" t="s">
        <v>2625</v>
      </c>
      <c r="L549" s="95" t="s">
        <v>523</v>
      </c>
      <c r="M549" s="98" t="s">
        <v>572</v>
      </c>
      <c r="N549" s="120">
        <v>45352</v>
      </c>
      <c r="O549" s="357">
        <f t="shared" ca="1" si="41"/>
        <v>-242</v>
      </c>
      <c r="P549" s="121" t="str">
        <f t="shared" ca="1" si="43"/>
        <v>Kadaluarsa</v>
      </c>
      <c r="Q549" s="88"/>
      <c r="R549" s="88"/>
      <c r="S549" s="88"/>
      <c r="T549" s="88"/>
      <c r="U549" s="88"/>
      <c r="V549" s="88"/>
      <c r="W549" s="88"/>
      <c r="X549" s="88"/>
      <c r="Y549" s="88"/>
      <c r="Z549" s="88"/>
      <c r="AA549" s="88"/>
      <c r="AB549" s="88"/>
      <c r="AC549" s="88"/>
      <c r="AD549" s="88"/>
      <c r="AE549" s="88"/>
      <c r="AF549" s="88"/>
      <c r="AG549" s="88"/>
      <c r="AH549" s="88"/>
      <c r="AI549" s="88"/>
      <c r="AJ549" s="157"/>
      <c r="AK549" s="157"/>
      <c r="AL549" s="157"/>
      <c r="AM549" s="157"/>
      <c r="AN549" s="157"/>
      <c r="AO549" s="157"/>
      <c r="AP549" s="157"/>
      <c r="AQ549" s="157"/>
      <c r="AR549" s="157"/>
      <c r="AS549" s="157"/>
      <c r="AT549" s="157"/>
      <c r="AU549" s="157"/>
      <c r="AV549" s="157"/>
      <c r="AW549" s="157"/>
      <c r="AX549" s="157"/>
      <c r="AY549" s="157"/>
      <c r="AZ549" s="157"/>
      <c r="BA549" s="157"/>
      <c r="BB549" s="157"/>
      <c r="BC549" s="157"/>
      <c r="BD549" s="157"/>
      <c r="BE549" s="157"/>
      <c r="BF549" s="157"/>
      <c r="BG549" s="157"/>
      <c r="BH549" s="157"/>
      <c r="BI549" s="157"/>
    </row>
    <row r="550" spans="1:135" s="90" customFormat="1" ht="75" hidden="1">
      <c r="A550" s="82">
        <f t="shared" si="40"/>
        <v>549</v>
      </c>
      <c r="B550" s="83" t="s">
        <v>130</v>
      </c>
      <c r="C550" s="83" t="s">
        <v>514</v>
      </c>
      <c r="D550" s="84" t="s">
        <v>3132</v>
      </c>
      <c r="E550" s="82" t="s">
        <v>1604</v>
      </c>
      <c r="F550" s="82" t="s">
        <v>2878</v>
      </c>
      <c r="G550" s="97" t="s">
        <v>2089</v>
      </c>
      <c r="H550" s="97" t="s">
        <v>2884</v>
      </c>
      <c r="I550" s="82" t="s">
        <v>4294</v>
      </c>
      <c r="J550" s="82" t="s">
        <v>413</v>
      </c>
      <c r="K550" s="82" t="s">
        <v>0</v>
      </c>
      <c r="L550" s="83" t="s">
        <v>364</v>
      </c>
      <c r="M550" s="98" t="s">
        <v>583</v>
      </c>
      <c r="N550" s="120">
        <v>45352</v>
      </c>
      <c r="O550" s="357">
        <f t="shared" ca="1" si="41"/>
        <v>-242</v>
      </c>
      <c r="P550" s="121" t="str">
        <f t="shared" ca="1" si="43"/>
        <v>Kadaluarsa</v>
      </c>
      <c r="Q550" s="88"/>
      <c r="R550" s="88"/>
      <c r="S550" s="88"/>
      <c r="T550" s="88"/>
      <c r="U550" s="88"/>
      <c r="V550" s="88"/>
      <c r="W550" s="88"/>
      <c r="X550" s="88"/>
      <c r="Y550" s="88"/>
      <c r="Z550" s="88"/>
      <c r="AA550" s="88"/>
      <c r="AB550" s="88"/>
      <c r="AC550" s="88"/>
      <c r="AD550" s="88"/>
      <c r="AE550" s="88"/>
      <c r="AF550" s="89"/>
      <c r="AG550" s="89"/>
      <c r="AH550" s="89"/>
      <c r="AI550" s="89"/>
    </row>
    <row r="551" spans="1:135" s="89" customFormat="1" ht="54" hidden="1" customHeight="1">
      <c r="A551" s="82">
        <f t="shared" si="40"/>
        <v>550</v>
      </c>
      <c r="B551" s="83" t="s">
        <v>2650</v>
      </c>
      <c r="C551" s="83" t="s">
        <v>514</v>
      </c>
      <c r="D551" s="84" t="s">
        <v>3132</v>
      </c>
      <c r="E551" s="82" t="s">
        <v>1604</v>
      </c>
      <c r="F551" s="82" t="s">
        <v>2878</v>
      </c>
      <c r="G551" s="106" t="s">
        <v>2162</v>
      </c>
      <c r="H551" s="106" t="s">
        <v>2884</v>
      </c>
      <c r="I551" s="82" t="s">
        <v>4294</v>
      </c>
      <c r="J551" s="82" t="s">
        <v>413</v>
      </c>
      <c r="K551" s="82" t="s">
        <v>3</v>
      </c>
      <c r="L551" s="84" t="s">
        <v>529</v>
      </c>
      <c r="M551" s="98" t="s">
        <v>671</v>
      </c>
      <c r="N551" s="120">
        <v>45352</v>
      </c>
      <c r="O551" s="357">
        <f t="shared" ca="1" si="41"/>
        <v>-242</v>
      </c>
      <c r="P551" s="121" t="str">
        <f t="shared" ca="1" si="43"/>
        <v>Kadaluarsa</v>
      </c>
      <c r="Q551" s="88"/>
      <c r="R551" s="88"/>
      <c r="S551" s="88"/>
      <c r="T551" s="88"/>
      <c r="U551" s="88"/>
      <c r="V551" s="88"/>
      <c r="W551" s="88"/>
      <c r="X551" s="88"/>
      <c r="Y551" s="88"/>
      <c r="Z551" s="88"/>
      <c r="AA551" s="88"/>
      <c r="AB551" s="88"/>
      <c r="AC551" s="88"/>
      <c r="AD551" s="88"/>
      <c r="AE551" s="88"/>
    </row>
    <row r="552" spans="1:135" s="99" customFormat="1" ht="67.349999999999994" hidden="1" customHeight="1">
      <c r="A552" s="82">
        <f t="shared" si="40"/>
        <v>551</v>
      </c>
      <c r="B552" s="83" t="s">
        <v>1</v>
      </c>
      <c r="C552" s="83" t="s">
        <v>146</v>
      </c>
      <c r="D552" s="84" t="s">
        <v>2721</v>
      </c>
      <c r="E552" s="82" t="s">
        <v>1605</v>
      </c>
      <c r="F552" s="82" t="s">
        <v>2861</v>
      </c>
      <c r="G552" s="82" t="s">
        <v>2163</v>
      </c>
      <c r="H552" s="82" t="s">
        <v>2884</v>
      </c>
      <c r="I552" s="82" t="s">
        <v>4294</v>
      </c>
      <c r="J552" s="82" t="s">
        <v>413</v>
      </c>
      <c r="K552" s="82" t="s">
        <v>0</v>
      </c>
      <c r="L552" s="107" t="s">
        <v>522</v>
      </c>
      <c r="M552" s="86" t="s">
        <v>672</v>
      </c>
      <c r="N552" s="120">
        <v>45352</v>
      </c>
      <c r="O552" s="357">
        <f t="shared" ca="1" si="41"/>
        <v>-242</v>
      </c>
      <c r="P552" s="121" t="str">
        <f t="shared" ca="1" si="43"/>
        <v>Kadaluarsa</v>
      </c>
      <c r="Q552" s="88"/>
      <c r="R552" s="88"/>
      <c r="S552" s="88"/>
      <c r="T552" s="88"/>
      <c r="U552" s="88"/>
      <c r="V552" s="88"/>
      <c r="W552" s="88"/>
      <c r="X552" s="88"/>
      <c r="Y552" s="88"/>
      <c r="Z552" s="88"/>
      <c r="AA552" s="88"/>
      <c r="AB552" s="88"/>
      <c r="AC552" s="88"/>
      <c r="AD552" s="88"/>
      <c r="AE552" s="88"/>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c r="CV552" s="89"/>
      <c r="CW552" s="89"/>
      <c r="CX552" s="89"/>
      <c r="CY552" s="89"/>
      <c r="CZ552" s="89"/>
      <c r="DA552" s="89"/>
      <c r="DB552" s="89"/>
      <c r="DC552" s="89"/>
      <c r="DD552" s="89"/>
      <c r="DE552" s="89"/>
      <c r="DF552" s="89"/>
      <c r="DG552" s="89"/>
      <c r="DH552" s="89"/>
      <c r="DI552" s="89"/>
      <c r="DJ552" s="89"/>
      <c r="DK552" s="89"/>
      <c r="DL552" s="89"/>
      <c r="DM552" s="89"/>
      <c r="DN552" s="89"/>
      <c r="DO552" s="89"/>
      <c r="DP552" s="89"/>
      <c r="DQ552" s="89"/>
      <c r="DR552" s="89"/>
      <c r="DS552" s="89"/>
      <c r="DT552" s="89"/>
      <c r="DU552" s="89"/>
      <c r="DV552" s="89"/>
      <c r="DW552" s="89"/>
      <c r="DX552" s="89"/>
      <c r="DY552" s="89"/>
      <c r="DZ552" s="89"/>
      <c r="EA552" s="89"/>
      <c r="EB552" s="89"/>
      <c r="EC552" s="89"/>
      <c r="ED552" s="89"/>
      <c r="EE552" s="89"/>
    </row>
    <row r="553" spans="1:135" s="89" customFormat="1" ht="141" hidden="1" customHeight="1">
      <c r="A553" s="82">
        <f t="shared" si="40"/>
        <v>552</v>
      </c>
      <c r="B553" s="101" t="s">
        <v>519</v>
      </c>
      <c r="C553" s="98" t="s">
        <v>514</v>
      </c>
      <c r="D553" s="95" t="s">
        <v>2707</v>
      </c>
      <c r="E553" s="104" t="s">
        <v>2699</v>
      </c>
      <c r="F553" s="104" t="s">
        <v>2878</v>
      </c>
      <c r="G553" s="100" t="s">
        <v>2164</v>
      </c>
      <c r="H553" s="100" t="s">
        <v>2926</v>
      </c>
      <c r="I553" s="82" t="s">
        <v>4294</v>
      </c>
      <c r="J553" s="82" t="s">
        <v>413</v>
      </c>
      <c r="K553" s="82" t="s">
        <v>0</v>
      </c>
      <c r="L553" s="98" t="s">
        <v>520</v>
      </c>
      <c r="M553" s="98" t="s">
        <v>673</v>
      </c>
      <c r="N553" s="120">
        <v>45352</v>
      </c>
      <c r="O553" s="357">
        <f t="shared" ca="1" si="41"/>
        <v>-242</v>
      </c>
      <c r="P553" s="121" t="str">
        <f t="shared" ca="1" si="43"/>
        <v>Kadaluarsa</v>
      </c>
      <c r="Q553" s="88"/>
      <c r="R553" s="88"/>
      <c r="S553" s="88"/>
      <c r="T553" s="88"/>
      <c r="U553" s="88"/>
      <c r="V553" s="88"/>
      <c r="W553" s="88"/>
      <c r="X553" s="88"/>
      <c r="Y553" s="88"/>
      <c r="Z553" s="88"/>
      <c r="AA553" s="88"/>
      <c r="AB553" s="88"/>
      <c r="AC553" s="88"/>
      <c r="AD553" s="88"/>
      <c r="AE553" s="88"/>
    </row>
    <row r="554" spans="1:135" s="89" customFormat="1" ht="140.4" hidden="1" customHeight="1">
      <c r="A554" s="82">
        <f t="shared" si="40"/>
        <v>553</v>
      </c>
      <c r="B554" s="101" t="s">
        <v>521</v>
      </c>
      <c r="C554" s="102" t="s">
        <v>133</v>
      </c>
      <c r="D554" s="84" t="s">
        <v>2731</v>
      </c>
      <c r="E554" s="82" t="s">
        <v>2696</v>
      </c>
      <c r="F554" s="82" t="s">
        <v>2861</v>
      </c>
      <c r="G554" s="100" t="s">
        <v>2165</v>
      </c>
      <c r="H554" s="100" t="s">
        <v>2884</v>
      </c>
      <c r="I554" s="82" t="s">
        <v>4294</v>
      </c>
      <c r="J554" s="82" t="s">
        <v>413</v>
      </c>
      <c r="K554" s="82" t="s">
        <v>0</v>
      </c>
      <c r="L554" s="98" t="s">
        <v>3012</v>
      </c>
      <c r="M554" s="98" t="s">
        <v>674</v>
      </c>
      <c r="N554" s="120">
        <v>45352</v>
      </c>
      <c r="O554" s="357">
        <f t="shared" ca="1" si="41"/>
        <v>-242</v>
      </c>
      <c r="P554" s="121" t="str">
        <f t="shared" ca="1" si="43"/>
        <v>Kadaluarsa</v>
      </c>
      <c r="Q554" s="88"/>
      <c r="R554" s="88"/>
      <c r="S554" s="88"/>
      <c r="T554" s="88"/>
      <c r="U554" s="88"/>
      <c r="V554" s="88"/>
      <c r="W554" s="88"/>
      <c r="X554" s="88"/>
      <c r="Y554" s="88"/>
      <c r="Z554" s="88"/>
      <c r="AA554" s="88"/>
      <c r="AB554" s="88"/>
      <c r="AC554" s="88"/>
      <c r="AD554" s="88"/>
      <c r="AE554" s="88"/>
    </row>
    <row r="555" spans="1:135" s="89" customFormat="1" ht="60" hidden="1">
      <c r="A555" s="82">
        <f t="shared" si="40"/>
        <v>554</v>
      </c>
      <c r="B555" s="101" t="s">
        <v>524</v>
      </c>
      <c r="C555" s="98" t="s">
        <v>187</v>
      </c>
      <c r="D555" s="84" t="s">
        <v>2748</v>
      </c>
      <c r="E555" s="82" t="s">
        <v>1604</v>
      </c>
      <c r="F555" s="82" t="s">
        <v>2861</v>
      </c>
      <c r="G555" s="100" t="s">
        <v>2166</v>
      </c>
      <c r="H555" s="100" t="s">
        <v>2884</v>
      </c>
      <c r="I555" s="82" t="s">
        <v>4295</v>
      </c>
      <c r="J555" s="100" t="s">
        <v>414</v>
      </c>
      <c r="K555" s="100" t="s">
        <v>10</v>
      </c>
      <c r="L555" s="98" t="s">
        <v>525</v>
      </c>
      <c r="M555" s="98" t="s">
        <v>675</v>
      </c>
      <c r="N555" s="120">
        <v>45352</v>
      </c>
      <c r="O555" s="357">
        <f t="shared" ca="1" si="41"/>
        <v>-242</v>
      </c>
      <c r="P555" s="121" t="str">
        <f t="shared" ca="1" si="43"/>
        <v>Kadaluarsa</v>
      </c>
      <c r="Q555" s="88"/>
      <c r="R555" s="88"/>
      <c r="S555" s="88"/>
      <c r="T555" s="88"/>
      <c r="U555" s="88"/>
      <c r="V555" s="88"/>
      <c r="W555" s="88"/>
      <c r="X555" s="88"/>
      <c r="Y555" s="88"/>
      <c r="Z555" s="88"/>
      <c r="AA555" s="88"/>
      <c r="AB555" s="88"/>
      <c r="AC555" s="88"/>
      <c r="AD555" s="88"/>
      <c r="AE555" s="88"/>
    </row>
    <row r="556" spans="1:135" s="89" customFormat="1" ht="200.4" hidden="1" customHeight="1">
      <c r="A556" s="82">
        <f t="shared" si="40"/>
        <v>555</v>
      </c>
      <c r="B556" s="101" t="s">
        <v>526</v>
      </c>
      <c r="C556" s="102" t="s">
        <v>140</v>
      </c>
      <c r="D556" s="84" t="s">
        <v>2774</v>
      </c>
      <c r="E556" s="82" t="s">
        <v>1605</v>
      </c>
      <c r="F556" s="82" t="s">
        <v>2861</v>
      </c>
      <c r="G556" s="100" t="s">
        <v>2167</v>
      </c>
      <c r="H556" s="100" t="s">
        <v>2884</v>
      </c>
      <c r="I556" s="82" t="s">
        <v>4294</v>
      </c>
      <c r="J556" s="82" t="s">
        <v>413</v>
      </c>
      <c r="K556" s="82" t="s">
        <v>3</v>
      </c>
      <c r="L556" s="98" t="s">
        <v>527</v>
      </c>
      <c r="M556" s="98" t="s">
        <v>676</v>
      </c>
      <c r="N556" s="120">
        <v>45352</v>
      </c>
      <c r="O556" s="357">
        <f t="shared" ca="1" si="41"/>
        <v>-242</v>
      </c>
      <c r="P556" s="121" t="str">
        <f t="shared" ca="1" si="43"/>
        <v>Kadaluarsa</v>
      </c>
      <c r="Q556" s="88"/>
      <c r="R556" s="88"/>
      <c r="S556" s="88"/>
      <c r="T556" s="88"/>
      <c r="U556" s="88"/>
      <c r="V556" s="88"/>
      <c r="W556" s="88"/>
      <c r="X556" s="88"/>
      <c r="Y556" s="88"/>
      <c r="Z556" s="88"/>
      <c r="AA556" s="88"/>
      <c r="AB556" s="88"/>
      <c r="AC556" s="88"/>
      <c r="AD556" s="88"/>
      <c r="AE556" s="88"/>
    </row>
    <row r="557" spans="1:135" s="90" customFormat="1" ht="60" hidden="1">
      <c r="A557" s="82">
        <f t="shared" si="40"/>
        <v>556</v>
      </c>
      <c r="B557" s="101" t="s">
        <v>530</v>
      </c>
      <c r="C557" s="102" t="s">
        <v>245</v>
      </c>
      <c r="D557" s="98" t="s">
        <v>2739</v>
      </c>
      <c r="E557" s="82" t="s">
        <v>1604</v>
      </c>
      <c r="F557" s="82" t="s">
        <v>2861</v>
      </c>
      <c r="G557" s="100" t="s">
        <v>2168</v>
      </c>
      <c r="H557" s="100" t="s">
        <v>2884</v>
      </c>
      <c r="I557" s="82" t="s">
        <v>4294</v>
      </c>
      <c r="J557" s="82" t="s">
        <v>413</v>
      </c>
      <c r="K557" s="82" t="s">
        <v>0</v>
      </c>
      <c r="L557" s="98" t="s">
        <v>531</v>
      </c>
      <c r="M557" s="98" t="s">
        <v>678</v>
      </c>
      <c r="N557" s="120">
        <v>45352</v>
      </c>
      <c r="O557" s="357">
        <f t="shared" ca="1" si="41"/>
        <v>-242</v>
      </c>
      <c r="P557" s="121" t="str">
        <f t="shared" ca="1" si="43"/>
        <v>Kadaluarsa</v>
      </c>
      <c r="Q557" s="88"/>
      <c r="R557" s="88"/>
      <c r="S557" s="88"/>
      <c r="T557" s="88"/>
      <c r="U557" s="88"/>
      <c r="V557" s="88"/>
      <c r="W557" s="88"/>
      <c r="X557" s="88"/>
      <c r="Y557" s="88"/>
      <c r="Z557" s="88"/>
      <c r="AA557" s="88"/>
      <c r="AB557" s="88"/>
      <c r="AC557" s="88"/>
      <c r="AD557" s="88"/>
      <c r="AE557" s="88"/>
      <c r="AF557" s="89"/>
      <c r="AG557" s="89"/>
      <c r="AH557" s="89"/>
      <c r="AI557" s="89"/>
    </row>
    <row r="558" spans="1:135" s="90" customFormat="1" ht="60" hidden="1">
      <c r="A558" s="82">
        <f t="shared" si="40"/>
        <v>557</v>
      </c>
      <c r="B558" s="101" t="s">
        <v>532</v>
      </c>
      <c r="C558" s="102" t="s">
        <v>178</v>
      </c>
      <c r="D558" s="84" t="s">
        <v>2736</v>
      </c>
      <c r="E558" s="82" t="s">
        <v>2696</v>
      </c>
      <c r="F558" s="82" t="s">
        <v>2861</v>
      </c>
      <c r="G558" s="100" t="s">
        <v>2169</v>
      </c>
      <c r="H558" s="100" t="s">
        <v>2884</v>
      </c>
      <c r="I558" s="82" t="s">
        <v>4294</v>
      </c>
      <c r="J558" s="82" t="s">
        <v>413</v>
      </c>
      <c r="K558" s="82" t="s">
        <v>0</v>
      </c>
      <c r="L558" s="98" t="s">
        <v>534</v>
      </c>
      <c r="M558" s="98" t="s">
        <v>679</v>
      </c>
      <c r="N558" s="120">
        <v>45352</v>
      </c>
      <c r="O558" s="357">
        <f t="shared" ca="1" si="41"/>
        <v>-242</v>
      </c>
      <c r="P558" s="121" t="str">
        <f t="shared" ca="1" si="43"/>
        <v>Kadaluarsa</v>
      </c>
      <c r="Q558" s="88"/>
      <c r="R558" s="88"/>
      <c r="S558" s="88"/>
      <c r="T558" s="88"/>
      <c r="U558" s="88"/>
      <c r="V558" s="88"/>
      <c r="W558" s="88"/>
      <c r="X558" s="88"/>
      <c r="Y558" s="88"/>
      <c r="Z558" s="88"/>
      <c r="AA558" s="88"/>
      <c r="AB558" s="88"/>
      <c r="AC558" s="88"/>
      <c r="AD558" s="88"/>
      <c r="AE558" s="88"/>
      <c r="AF558" s="89"/>
      <c r="AG558" s="89"/>
      <c r="AH558" s="89"/>
      <c r="AI558" s="89"/>
    </row>
    <row r="559" spans="1:135" s="90" customFormat="1" ht="90" hidden="1">
      <c r="A559" s="82">
        <f t="shared" si="40"/>
        <v>558</v>
      </c>
      <c r="B559" s="95" t="s">
        <v>423</v>
      </c>
      <c r="C559" s="98" t="s">
        <v>162</v>
      </c>
      <c r="D559" s="95" t="s">
        <v>1151</v>
      </c>
      <c r="E559" s="82" t="s">
        <v>2696</v>
      </c>
      <c r="F559" s="82" t="s">
        <v>2861</v>
      </c>
      <c r="G559" s="100" t="s">
        <v>2140</v>
      </c>
      <c r="H559" s="100" t="s">
        <v>2884</v>
      </c>
      <c r="I559" s="82" t="s">
        <v>4294</v>
      </c>
      <c r="J559" s="82" t="s">
        <v>413</v>
      </c>
      <c r="K559" s="82" t="s">
        <v>3</v>
      </c>
      <c r="L559" s="95" t="s">
        <v>433</v>
      </c>
      <c r="M559" s="86" t="s">
        <v>1410</v>
      </c>
      <c r="N559" s="120">
        <v>45249</v>
      </c>
      <c r="O559" s="357">
        <f t="shared" ca="1" si="41"/>
        <v>-345</v>
      </c>
      <c r="P559" s="121" t="str">
        <f t="shared" ca="1" si="43"/>
        <v>Kadaluarsa</v>
      </c>
      <c r="Q559" s="88"/>
      <c r="R559" s="88"/>
      <c r="S559" s="88"/>
      <c r="T559" s="88"/>
      <c r="U559" s="88"/>
      <c r="V559" s="88"/>
      <c r="W559" s="88"/>
      <c r="X559" s="88"/>
      <c r="Y559" s="88"/>
      <c r="Z559" s="88"/>
      <c r="AA559" s="88"/>
      <c r="AB559" s="88"/>
      <c r="AC559" s="88"/>
      <c r="AD559" s="88"/>
      <c r="AE559" s="88"/>
      <c r="AF559" s="89"/>
      <c r="AG559" s="89"/>
      <c r="AH559" s="89"/>
      <c r="AI559" s="89"/>
    </row>
    <row r="560" spans="1:135" s="90" customFormat="1" ht="90" hidden="1">
      <c r="A560" s="82">
        <f t="shared" si="40"/>
        <v>559</v>
      </c>
      <c r="B560" s="95" t="s">
        <v>424</v>
      </c>
      <c r="C560" s="98" t="s">
        <v>162</v>
      </c>
      <c r="D560" s="95" t="s">
        <v>1151</v>
      </c>
      <c r="E560" s="82" t="s">
        <v>2696</v>
      </c>
      <c r="F560" s="82" t="s">
        <v>2861</v>
      </c>
      <c r="G560" s="100" t="s">
        <v>2141</v>
      </c>
      <c r="H560" s="100" t="s">
        <v>2884</v>
      </c>
      <c r="I560" s="82" t="s">
        <v>4294</v>
      </c>
      <c r="J560" s="82" t="s">
        <v>413</v>
      </c>
      <c r="K560" s="100" t="s">
        <v>3</v>
      </c>
      <c r="L560" s="95" t="s">
        <v>431</v>
      </c>
      <c r="M560" s="86" t="s">
        <v>1411</v>
      </c>
      <c r="N560" s="120">
        <v>45249</v>
      </c>
      <c r="O560" s="357">
        <f t="shared" ca="1" si="41"/>
        <v>-345</v>
      </c>
      <c r="P560" s="121" t="str">
        <f t="shared" ca="1" si="43"/>
        <v>Kadaluarsa</v>
      </c>
      <c r="Q560" s="88"/>
      <c r="R560" s="88"/>
      <c r="S560" s="88"/>
      <c r="T560" s="88"/>
      <c r="U560" s="88"/>
      <c r="V560" s="88"/>
      <c r="W560" s="88"/>
      <c r="X560" s="88"/>
      <c r="Y560" s="88"/>
      <c r="Z560" s="88"/>
      <c r="AA560" s="88"/>
      <c r="AB560" s="88"/>
      <c r="AC560" s="88"/>
      <c r="AD560" s="88"/>
      <c r="AE560" s="88"/>
      <c r="AF560" s="89"/>
      <c r="AG560" s="89"/>
      <c r="AH560" s="89"/>
      <c r="AI560" s="89"/>
      <c r="AJ560" s="89"/>
      <c r="AK560" s="89"/>
      <c r="AL560" s="89"/>
      <c r="AM560" s="89"/>
      <c r="AN560" s="89"/>
      <c r="AO560" s="89"/>
      <c r="AP560" s="89"/>
      <c r="AQ560" s="89"/>
      <c r="AR560" s="89"/>
      <c r="AS560" s="89"/>
      <c r="AT560" s="89"/>
      <c r="AU560" s="89"/>
      <c r="AV560" s="89"/>
      <c r="AW560" s="89"/>
      <c r="AX560" s="89"/>
      <c r="AY560" s="89"/>
      <c r="AZ560" s="89"/>
      <c r="BA560" s="89"/>
      <c r="BB560" s="89"/>
      <c r="BC560" s="89"/>
      <c r="BD560" s="89"/>
      <c r="BE560" s="89"/>
      <c r="BF560" s="89"/>
      <c r="BG560" s="89"/>
      <c r="BH560" s="89"/>
      <c r="BI560" s="89"/>
      <c r="BJ560" s="89"/>
      <c r="BK560" s="89"/>
      <c r="BL560" s="89"/>
      <c r="BM560" s="89"/>
      <c r="BN560" s="89"/>
      <c r="BO560" s="89"/>
      <c r="BP560" s="89"/>
      <c r="BQ560" s="89"/>
      <c r="BR560" s="89"/>
      <c r="BS560" s="89"/>
      <c r="BT560" s="89"/>
      <c r="BU560" s="89"/>
      <c r="BV560" s="89"/>
      <c r="BW560" s="89"/>
      <c r="BX560" s="89"/>
      <c r="BY560" s="89"/>
      <c r="BZ560" s="89"/>
      <c r="CA560" s="89"/>
      <c r="CB560" s="89"/>
      <c r="CC560" s="89"/>
      <c r="CD560" s="89"/>
      <c r="CE560" s="89"/>
      <c r="CF560" s="89"/>
      <c r="CG560" s="89"/>
      <c r="CH560" s="89"/>
      <c r="CI560" s="89"/>
      <c r="CJ560" s="89"/>
      <c r="CK560" s="89"/>
      <c r="CL560" s="89"/>
      <c r="CM560" s="89"/>
      <c r="CN560" s="89"/>
      <c r="CO560" s="89"/>
      <c r="CP560" s="89"/>
      <c r="CQ560" s="89"/>
      <c r="CR560" s="89"/>
      <c r="CS560" s="89"/>
      <c r="CT560" s="89"/>
      <c r="CU560" s="89"/>
      <c r="CV560" s="89"/>
      <c r="CW560" s="89"/>
    </row>
    <row r="561" spans="1:101" s="90" customFormat="1" ht="78.75" hidden="1" customHeight="1">
      <c r="A561" s="82">
        <f t="shared" si="40"/>
        <v>560</v>
      </c>
      <c r="B561" s="95" t="s">
        <v>425</v>
      </c>
      <c r="C561" s="98" t="s">
        <v>162</v>
      </c>
      <c r="D561" s="95" t="s">
        <v>1151</v>
      </c>
      <c r="E561" s="82" t="s">
        <v>2696</v>
      </c>
      <c r="F561" s="82" t="s">
        <v>2861</v>
      </c>
      <c r="G561" s="100" t="s">
        <v>2142</v>
      </c>
      <c r="H561" s="100" t="s">
        <v>2884</v>
      </c>
      <c r="I561" s="82" t="s">
        <v>4294</v>
      </c>
      <c r="J561" s="82" t="s">
        <v>413</v>
      </c>
      <c r="K561" s="100" t="s">
        <v>3</v>
      </c>
      <c r="L561" s="95" t="s">
        <v>434</v>
      </c>
      <c r="M561" s="86" t="s">
        <v>1412</v>
      </c>
      <c r="N561" s="120">
        <v>45249</v>
      </c>
      <c r="O561" s="357">
        <f t="shared" ca="1" si="41"/>
        <v>-345</v>
      </c>
      <c r="P561" s="121" t="str">
        <f t="shared" ca="1" si="43"/>
        <v>Kadaluarsa</v>
      </c>
      <c r="Q561" s="88"/>
      <c r="R561" s="88"/>
      <c r="S561" s="88"/>
      <c r="T561" s="88"/>
      <c r="U561" s="88"/>
      <c r="V561" s="88"/>
      <c r="W561" s="88"/>
      <c r="X561" s="88"/>
      <c r="Y561" s="88"/>
      <c r="Z561" s="88"/>
      <c r="AA561" s="88"/>
      <c r="AB561" s="88"/>
      <c r="AC561" s="88"/>
      <c r="AD561" s="88"/>
      <c r="AE561" s="88"/>
      <c r="AF561" s="89"/>
      <c r="AG561" s="89"/>
      <c r="AH561" s="89"/>
      <c r="AI561" s="89"/>
      <c r="AJ561" s="89"/>
      <c r="AK561" s="89"/>
      <c r="AL561" s="89"/>
      <c r="AM561" s="89"/>
      <c r="AN561" s="89"/>
      <c r="AO561" s="89"/>
      <c r="AP561" s="89"/>
      <c r="AQ561" s="89"/>
      <c r="AR561" s="89"/>
      <c r="AS561" s="89"/>
      <c r="AT561" s="89"/>
      <c r="AU561" s="89"/>
      <c r="AV561" s="89"/>
      <c r="AW561" s="89"/>
      <c r="AX561" s="89"/>
      <c r="AY561" s="89"/>
      <c r="AZ561" s="89"/>
      <c r="BA561" s="89"/>
      <c r="BB561" s="89"/>
      <c r="BC561" s="89"/>
      <c r="BD561" s="89"/>
      <c r="BE561" s="89"/>
      <c r="BF561" s="89"/>
      <c r="BG561" s="89"/>
      <c r="BH561" s="89"/>
      <c r="BI561" s="89"/>
      <c r="BJ561" s="89"/>
      <c r="BK561" s="89"/>
      <c r="BL561" s="89"/>
      <c r="BM561" s="89"/>
      <c r="BN561" s="89"/>
      <c r="BO561" s="89"/>
      <c r="BP561" s="89"/>
      <c r="BQ561" s="89"/>
      <c r="BR561" s="89"/>
      <c r="BS561" s="89"/>
      <c r="BT561" s="89"/>
      <c r="BU561" s="89"/>
      <c r="BV561" s="89"/>
      <c r="BW561" s="89"/>
      <c r="BX561" s="89"/>
      <c r="BY561" s="89"/>
      <c r="BZ561" s="89"/>
      <c r="CA561" s="89"/>
      <c r="CB561" s="89"/>
      <c r="CC561" s="89"/>
      <c r="CD561" s="89"/>
      <c r="CE561" s="89"/>
      <c r="CF561" s="89"/>
      <c r="CG561" s="89"/>
      <c r="CH561" s="89"/>
      <c r="CI561" s="89"/>
      <c r="CJ561" s="89"/>
      <c r="CK561" s="89"/>
      <c r="CL561" s="89"/>
      <c r="CM561" s="89"/>
      <c r="CN561" s="89"/>
      <c r="CO561" s="89"/>
      <c r="CP561" s="89"/>
      <c r="CQ561" s="89"/>
      <c r="CR561" s="89"/>
      <c r="CS561" s="89"/>
      <c r="CT561" s="89"/>
      <c r="CU561" s="89"/>
      <c r="CV561" s="89"/>
      <c r="CW561" s="89"/>
    </row>
    <row r="562" spans="1:101" s="89" customFormat="1" ht="99" hidden="1" customHeight="1">
      <c r="A562" s="82">
        <f t="shared" si="40"/>
        <v>561</v>
      </c>
      <c r="B562" s="95" t="s">
        <v>426</v>
      </c>
      <c r="C562" s="98" t="s">
        <v>162</v>
      </c>
      <c r="D562" s="95" t="s">
        <v>1151</v>
      </c>
      <c r="E562" s="82" t="s">
        <v>2696</v>
      </c>
      <c r="F562" s="82" t="s">
        <v>2861</v>
      </c>
      <c r="G562" s="100" t="s">
        <v>2143</v>
      </c>
      <c r="H562" s="100" t="s">
        <v>2884</v>
      </c>
      <c r="I562" s="82" t="s">
        <v>4294</v>
      </c>
      <c r="J562" s="82" t="s">
        <v>413</v>
      </c>
      <c r="K562" s="100" t="s">
        <v>3</v>
      </c>
      <c r="L562" s="95" t="s">
        <v>435</v>
      </c>
      <c r="M562" s="86" t="s">
        <v>1413</v>
      </c>
      <c r="N562" s="120">
        <v>45249</v>
      </c>
      <c r="O562" s="357">
        <f t="shared" ca="1" si="41"/>
        <v>-345</v>
      </c>
      <c r="P562" s="121" t="str">
        <f t="shared" ca="1" si="43"/>
        <v>Kadaluarsa</v>
      </c>
      <c r="Q562" s="88"/>
      <c r="R562" s="88"/>
      <c r="S562" s="88"/>
      <c r="T562" s="88"/>
      <c r="U562" s="88"/>
      <c r="V562" s="88"/>
      <c r="W562" s="88"/>
      <c r="X562" s="88"/>
      <c r="Y562" s="88"/>
      <c r="Z562" s="88"/>
      <c r="AA562" s="88"/>
      <c r="AB562" s="88"/>
      <c r="AC562" s="88"/>
      <c r="AD562" s="88"/>
      <c r="AE562" s="88"/>
    </row>
    <row r="563" spans="1:101" s="89" customFormat="1" ht="90" hidden="1">
      <c r="A563" s="82">
        <f t="shared" si="40"/>
        <v>562</v>
      </c>
      <c r="B563" s="95" t="s">
        <v>427</v>
      </c>
      <c r="C563" s="98" t="s">
        <v>162</v>
      </c>
      <c r="D563" s="95" t="s">
        <v>1151</v>
      </c>
      <c r="E563" s="82" t="s">
        <v>2696</v>
      </c>
      <c r="F563" s="82" t="s">
        <v>2861</v>
      </c>
      <c r="G563" s="100" t="s">
        <v>2144</v>
      </c>
      <c r="H563" s="100" t="s">
        <v>2884</v>
      </c>
      <c r="I563" s="82" t="s">
        <v>4294</v>
      </c>
      <c r="J563" s="82" t="s">
        <v>413</v>
      </c>
      <c r="K563" s="100" t="s">
        <v>3</v>
      </c>
      <c r="L563" s="95" t="s">
        <v>430</v>
      </c>
      <c r="M563" s="86" t="s">
        <v>1414</v>
      </c>
      <c r="N563" s="120">
        <v>45249</v>
      </c>
      <c r="O563" s="357">
        <f t="shared" ca="1" si="41"/>
        <v>-345</v>
      </c>
      <c r="P563" s="121" t="str">
        <f t="shared" ca="1" si="43"/>
        <v>Kadaluarsa</v>
      </c>
      <c r="Q563" s="88"/>
      <c r="R563" s="88"/>
      <c r="S563" s="88"/>
      <c r="T563" s="88"/>
      <c r="U563" s="88"/>
      <c r="V563" s="88"/>
      <c r="W563" s="88"/>
      <c r="X563" s="88"/>
      <c r="Y563" s="88"/>
      <c r="Z563" s="88"/>
      <c r="AA563" s="88"/>
      <c r="AB563" s="88"/>
      <c r="AC563" s="88"/>
      <c r="AD563" s="88"/>
      <c r="AE563" s="88"/>
    </row>
    <row r="564" spans="1:101" s="89" customFormat="1" ht="90" hidden="1">
      <c r="A564" s="82">
        <f t="shared" si="40"/>
        <v>563</v>
      </c>
      <c r="B564" s="95" t="s">
        <v>428</v>
      </c>
      <c r="C564" s="98" t="s">
        <v>162</v>
      </c>
      <c r="D564" s="95" t="s">
        <v>1151</v>
      </c>
      <c r="E564" s="82" t="s">
        <v>2696</v>
      </c>
      <c r="F564" s="82" t="s">
        <v>2861</v>
      </c>
      <c r="G564" s="100" t="s">
        <v>2145</v>
      </c>
      <c r="H564" s="100" t="s">
        <v>2884</v>
      </c>
      <c r="I564" s="82" t="s">
        <v>4294</v>
      </c>
      <c r="J564" s="82" t="s">
        <v>413</v>
      </c>
      <c r="K564" s="100" t="s">
        <v>3</v>
      </c>
      <c r="L564" s="95" t="s">
        <v>436</v>
      </c>
      <c r="M564" s="98" t="s">
        <v>658</v>
      </c>
      <c r="N564" s="120">
        <v>45249</v>
      </c>
      <c r="O564" s="357">
        <f t="shared" ca="1" si="41"/>
        <v>-345</v>
      </c>
      <c r="P564" s="121" t="str">
        <f t="shared" ca="1" si="43"/>
        <v>Kadaluarsa</v>
      </c>
      <c r="Q564" s="88"/>
      <c r="R564" s="88"/>
      <c r="S564" s="88"/>
      <c r="T564" s="88"/>
      <c r="U564" s="88"/>
      <c r="V564" s="88"/>
      <c r="W564" s="88"/>
      <c r="X564" s="88"/>
      <c r="Y564" s="88"/>
      <c r="Z564" s="88"/>
      <c r="AA564" s="88"/>
      <c r="AB564" s="88"/>
      <c r="AC564" s="88"/>
      <c r="AD564" s="88"/>
      <c r="AE564" s="88"/>
    </row>
    <row r="565" spans="1:101" s="89" customFormat="1" ht="90" hidden="1">
      <c r="A565" s="82">
        <f t="shared" si="40"/>
        <v>564</v>
      </c>
      <c r="B565" s="95" t="s">
        <v>429</v>
      </c>
      <c r="C565" s="98" t="s">
        <v>162</v>
      </c>
      <c r="D565" s="95" t="s">
        <v>1151</v>
      </c>
      <c r="E565" s="82" t="s">
        <v>2696</v>
      </c>
      <c r="F565" s="82" t="s">
        <v>2861</v>
      </c>
      <c r="G565" s="100" t="s">
        <v>2146</v>
      </c>
      <c r="H565" s="100" t="s">
        <v>2884</v>
      </c>
      <c r="I565" s="82" t="s">
        <v>4294</v>
      </c>
      <c r="J565" s="82" t="s">
        <v>413</v>
      </c>
      <c r="K565" s="100" t="s">
        <v>3</v>
      </c>
      <c r="L565" s="95" t="s">
        <v>432</v>
      </c>
      <c r="M565" s="98" t="s">
        <v>657</v>
      </c>
      <c r="N565" s="120">
        <v>45249</v>
      </c>
      <c r="O565" s="357">
        <f t="shared" ca="1" si="41"/>
        <v>-345</v>
      </c>
      <c r="P565" s="121" t="str">
        <f t="shared" ca="1" si="43"/>
        <v>Kadaluarsa</v>
      </c>
      <c r="Q565" s="88"/>
      <c r="R565" s="88"/>
      <c r="S565" s="88"/>
      <c r="T565" s="88"/>
      <c r="U565" s="88"/>
      <c r="V565" s="88"/>
      <c r="W565" s="88"/>
      <c r="X565" s="88"/>
      <c r="Y565" s="88"/>
      <c r="Z565" s="88"/>
      <c r="AA565" s="88"/>
      <c r="AB565" s="88"/>
      <c r="AC565" s="88"/>
      <c r="AD565" s="88"/>
      <c r="AE565" s="88"/>
    </row>
    <row r="566" spans="1:101" s="89" customFormat="1" ht="75" hidden="1">
      <c r="A566" s="82">
        <f t="shared" si="40"/>
        <v>565</v>
      </c>
      <c r="B566" s="95" t="s">
        <v>437</v>
      </c>
      <c r="C566" s="98" t="s">
        <v>144</v>
      </c>
      <c r="D566" s="95" t="s">
        <v>2714</v>
      </c>
      <c r="E566" s="104" t="s">
        <v>1605</v>
      </c>
      <c r="F566" s="104" t="s">
        <v>2876</v>
      </c>
      <c r="G566" s="100" t="s">
        <v>2147</v>
      </c>
      <c r="H566" s="100" t="s">
        <v>2926</v>
      </c>
      <c r="I566" s="82" t="s">
        <v>4294</v>
      </c>
      <c r="J566" s="100" t="s">
        <v>412</v>
      </c>
      <c r="K566" s="100" t="s">
        <v>3</v>
      </c>
      <c r="L566" s="95" t="s">
        <v>439</v>
      </c>
      <c r="M566" s="86" t="s">
        <v>1415</v>
      </c>
      <c r="N566" s="120">
        <v>45249</v>
      </c>
      <c r="O566" s="357">
        <f t="shared" ca="1" si="41"/>
        <v>-345</v>
      </c>
      <c r="P566" s="121" t="str">
        <f t="shared" ca="1" si="43"/>
        <v>Kadaluarsa</v>
      </c>
      <c r="Q566" s="88"/>
      <c r="R566" s="88"/>
      <c r="S566" s="88"/>
      <c r="T566" s="88"/>
      <c r="U566" s="88"/>
      <c r="V566" s="88"/>
      <c r="W566" s="88"/>
      <c r="X566" s="88"/>
      <c r="Y566" s="88"/>
      <c r="Z566" s="88"/>
      <c r="AA566" s="88"/>
      <c r="AB566" s="88"/>
      <c r="AC566" s="88"/>
      <c r="AD566" s="88"/>
      <c r="AE566" s="88"/>
    </row>
    <row r="567" spans="1:101" s="89" customFormat="1" ht="75" hidden="1">
      <c r="A567" s="82">
        <f t="shared" si="40"/>
        <v>566</v>
      </c>
      <c r="B567" s="95" t="s">
        <v>438</v>
      </c>
      <c r="C567" s="98" t="s">
        <v>144</v>
      </c>
      <c r="D567" s="95" t="s">
        <v>2714</v>
      </c>
      <c r="E567" s="104" t="s">
        <v>1605</v>
      </c>
      <c r="F567" s="104" t="s">
        <v>2876</v>
      </c>
      <c r="G567" s="100" t="s">
        <v>2148</v>
      </c>
      <c r="H567" s="100" t="s">
        <v>2926</v>
      </c>
      <c r="I567" s="82" t="s">
        <v>4294</v>
      </c>
      <c r="J567" s="100" t="s">
        <v>412</v>
      </c>
      <c r="K567" s="82" t="s">
        <v>3</v>
      </c>
      <c r="L567" s="95" t="s">
        <v>440</v>
      </c>
      <c r="M567" s="86" t="s">
        <v>1416</v>
      </c>
      <c r="N567" s="120">
        <v>45249</v>
      </c>
      <c r="O567" s="357">
        <f t="shared" ca="1" si="41"/>
        <v>-345</v>
      </c>
      <c r="P567" s="121" t="str">
        <f t="shared" ca="1" si="43"/>
        <v>Kadaluarsa</v>
      </c>
      <c r="Q567" s="88"/>
      <c r="R567" s="88"/>
      <c r="S567" s="88"/>
      <c r="T567" s="88"/>
      <c r="U567" s="88"/>
      <c r="V567" s="88"/>
      <c r="W567" s="88"/>
      <c r="X567" s="88"/>
      <c r="Y567" s="88"/>
      <c r="Z567" s="88"/>
      <c r="AA567" s="88"/>
      <c r="AB567" s="88"/>
      <c r="AC567" s="88"/>
      <c r="AD567" s="88"/>
      <c r="AE567" s="88"/>
    </row>
    <row r="568" spans="1:101" s="89" customFormat="1" ht="60" hidden="1">
      <c r="A568" s="82">
        <f t="shared" si="40"/>
        <v>567</v>
      </c>
      <c r="B568" s="101" t="s">
        <v>441</v>
      </c>
      <c r="C568" s="102" t="s">
        <v>146</v>
      </c>
      <c r="D568" s="84" t="s">
        <v>2721</v>
      </c>
      <c r="E568" s="82" t="s">
        <v>1605</v>
      </c>
      <c r="F568" s="82" t="s">
        <v>2861</v>
      </c>
      <c r="G568" s="100" t="s">
        <v>2149</v>
      </c>
      <c r="H568" s="100" t="s">
        <v>2884</v>
      </c>
      <c r="I568" s="82" t="s">
        <v>4294</v>
      </c>
      <c r="J568" s="100" t="s">
        <v>412</v>
      </c>
      <c r="K568" s="82" t="s">
        <v>3</v>
      </c>
      <c r="L568" s="95" t="s">
        <v>442</v>
      </c>
      <c r="M568" s="86" t="s">
        <v>1417</v>
      </c>
      <c r="N568" s="120">
        <v>45249</v>
      </c>
      <c r="O568" s="357">
        <f t="shared" ca="1" si="41"/>
        <v>-345</v>
      </c>
      <c r="P568" s="121" t="str">
        <f t="shared" ca="1" si="43"/>
        <v>Kadaluarsa</v>
      </c>
      <c r="Q568" s="88"/>
      <c r="R568" s="88"/>
      <c r="S568" s="88"/>
      <c r="T568" s="88"/>
      <c r="U568" s="88"/>
      <c r="V568" s="88"/>
      <c r="W568" s="88"/>
      <c r="X568" s="88"/>
      <c r="Y568" s="88"/>
      <c r="Z568" s="88"/>
      <c r="AA568" s="88"/>
      <c r="AB568" s="88"/>
      <c r="AC568" s="88"/>
      <c r="AD568" s="88"/>
      <c r="AE568" s="88"/>
    </row>
    <row r="569" spans="1:101" s="89" customFormat="1" ht="60" hidden="1">
      <c r="A569" s="82">
        <f t="shared" si="40"/>
        <v>568</v>
      </c>
      <c r="B569" s="101" t="s">
        <v>443</v>
      </c>
      <c r="C569" s="102" t="s">
        <v>263</v>
      </c>
      <c r="D569" s="95" t="s">
        <v>2700</v>
      </c>
      <c r="E569" s="104" t="s">
        <v>2696</v>
      </c>
      <c r="F569" s="104" t="s">
        <v>2860</v>
      </c>
      <c r="G569" s="100" t="s">
        <v>2150</v>
      </c>
      <c r="H569" s="100" t="s">
        <v>2926</v>
      </c>
      <c r="I569" s="82" t="s">
        <v>4294</v>
      </c>
      <c r="J569" s="100" t="s">
        <v>412</v>
      </c>
      <c r="K569" s="82" t="s">
        <v>3</v>
      </c>
      <c r="L569" s="95" t="s">
        <v>3965</v>
      </c>
      <c r="M569" s="86" t="s">
        <v>1418</v>
      </c>
      <c r="N569" s="120">
        <v>45249</v>
      </c>
      <c r="O569" s="357">
        <f t="shared" ca="1" si="41"/>
        <v>-345</v>
      </c>
      <c r="P569" s="121" t="str">
        <f t="shared" ca="1" si="43"/>
        <v>Kadaluarsa</v>
      </c>
      <c r="Q569" s="88"/>
      <c r="R569" s="88"/>
      <c r="S569" s="88"/>
      <c r="T569" s="88"/>
      <c r="U569" s="88"/>
      <c r="V569" s="88"/>
      <c r="W569" s="88"/>
      <c r="X569" s="88"/>
      <c r="Y569" s="88"/>
      <c r="Z569" s="88"/>
      <c r="AA569" s="88"/>
      <c r="AB569" s="88"/>
      <c r="AC569" s="88"/>
      <c r="AD569" s="88"/>
      <c r="AE569" s="88"/>
    </row>
    <row r="570" spans="1:101" s="89" customFormat="1" ht="75" hidden="1">
      <c r="A570" s="82">
        <f t="shared" si="40"/>
        <v>569</v>
      </c>
      <c r="B570" s="95" t="s">
        <v>1857</v>
      </c>
      <c r="C570" s="83" t="s">
        <v>514</v>
      </c>
      <c r="D570" s="84" t="s">
        <v>3132</v>
      </c>
      <c r="E570" s="82" t="s">
        <v>1604</v>
      </c>
      <c r="F570" s="82" t="s">
        <v>2878</v>
      </c>
      <c r="G570" s="100" t="s">
        <v>2151</v>
      </c>
      <c r="H570" s="100" t="s">
        <v>2884</v>
      </c>
      <c r="I570" s="82" t="s">
        <v>4294</v>
      </c>
      <c r="J570" s="82" t="s">
        <v>413</v>
      </c>
      <c r="K570" s="82" t="s">
        <v>0</v>
      </c>
      <c r="L570" s="95" t="s">
        <v>444</v>
      </c>
      <c r="M570" s="98" t="s">
        <v>659</v>
      </c>
      <c r="N570" s="120">
        <v>45249</v>
      </c>
      <c r="O570" s="357">
        <f t="shared" ca="1" si="41"/>
        <v>-345</v>
      </c>
      <c r="P570" s="121" t="str">
        <f t="shared" ca="1" si="43"/>
        <v>Kadaluarsa</v>
      </c>
      <c r="Q570" s="88"/>
      <c r="R570" s="88"/>
      <c r="S570" s="88"/>
      <c r="T570" s="88"/>
      <c r="U570" s="88"/>
      <c r="V570" s="88"/>
      <c r="W570" s="88"/>
      <c r="X570" s="88"/>
      <c r="Y570" s="88"/>
      <c r="Z570" s="88"/>
      <c r="AA570" s="88"/>
      <c r="AB570" s="88"/>
      <c r="AC570" s="88"/>
      <c r="AD570" s="88"/>
      <c r="AE570" s="88"/>
    </row>
    <row r="571" spans="1:101" s="89" customFormat="1" ht="70.5" hidden="1" customHeight="1">
      <c r="A571" s="82">
        <f t="shared" si="40"/>
        <v>570</v>
      </c>
      <c r="B571" s="95" t="s">
        <v>511</v>
      </c>
      <c r="C571" s="83" t="s">
        <v>234</v>
      </c>
      <c r="D571" s="84" t="s">
        <v>2727</v>
      </c>
      <c r="E571" s="82" t="s">
        <v>1604</v>
      </c>
      <c r="F571" s="82" t="s">
        <v>2861</v>
      </c>
      <c r="G571" s="100" t="s">
        <v>2152</v>
      </c>
      <c r="H571" s="100" t="s">
        <v>2884</v>
      </c>
      <c r="I571" s="82" t="s">
        <v>4294</v>
      </c>
      <c r="J571" s="82" t="s">
        <v>413</v>
      </c>
      <c r="K571" s="82" t="s">
        <v>0</v>
      </c>
      <c r="L571" s="95" t="s">
        <v>445</v>
      </c>
      <c r="M571" s="98" t="s">
        <v>660</v>
      </c>
      <c r="N571" s="120">
        <v>45249</v>
      </c>
      <c r="O571" s="357">
        <f t="shared" ca="1" si="41"/>
        <v>-345</v>
      </c>
      <c r="P571" s="121" t="str">
        <f t="shared" ca="1" si="43"/>
        <v>Kadaluarsa</v>
      </c>
      <c r="Q571" s="88"/>
      <c r="R571" s="88"/>
      <c r="S571" s="88"/>
      <c r="T571" s="88"/>
      <c r="U571" s="88"/>
      <c r="V571" s="88"/>
      <c r="W571" s="88"/>
      <c r="X571" s="88"/>
      <c r="Y571" s="88"/>
      <c r="Z571" s="88"/>
      <c r="AA571" s="88"/>
      <c r="AB571" s="88"/>
      <c r="AC571" s="88"/>
      <c r="AD571" s="88"/>
      <c r="AE571" s="88"/>
    </row>
    <row r="572" spans="1:101" s="89" customFormat="1" ht="90" hidden="1">
      <c r="A572" s="82">
        <f t="shared" si="40"/>
        <v>571</v>
      </c>
      <c r="B572" s="95" t="s">
        <v>512</v>
      </c>
      <c r="C572" s="84" t="s">
        <v>189</v>
      </c>
      <c r="D572" s="95" t="s">
        <v>759</v>
      </c>
      <c r="E572" s="104" t="s">
        <v>2696</v>
      </c>
      <c r="F572" s="104" t="s">
        <v>2876</v>
      </c>
      <c r="G572" s="100" t="s">
        <v>2153</v>
      </c>
      <c r="H572" s="100" t="s">
        <v>2926</v>
      </c>
      <c r="I572" s="82" t="s">
        <v>4294</v>
      </c>
      <c r="J572" s="82" t="s">
        <v>413</v>
      </c>
      <c r="K572" s="82" t="s">
        <v>0</v>
      </c>
      <c r="L572" s="95" t="s">
        <v>447</v>
      </c>
      <c r="M572" s="98" t="s">
        <v>661</v>
      </c>
      <c r="N572" s="120">
        <v>45249</v>
      </c>
      <c r="O572" s="357">
        <f t="shared" ca="1" si="41"/>
        <v>-345</v>
      </c>
      <c r="P572" s="121" t="str">
        <f t="shared" ca="1" si="43"/>
        <v>Kadaluarsa</v>
      </c>
      <c r="Q572" s="88"/>
      <c r="R572" s="88"/>
      <c r="S572" s="88"/>
      <c r="T572" s="88"/>
      <c r="U572" s="88"/>
      <c r="V572" s="88"/>
      <c r="W572" s="88"/>
      <c r="X572" s="88"/>
      <c r="Y572" s="88"/>
      <c r="Z572" s="88"/>
      <c r="AA572" s="88"/>
      <c r="AB572" s="88"/>
      <c r="AC572" s="88"/>
      <c r="AD572" s="88"/>
      <c r="AE572" s="88"/>
    </row>
    <row r="573" spans="1:101" s="89" customFormat="1" ht="138" hidden="1" customHeight="1">
      <c r="A573" s="82">
        <f t="shared" si="40"/>
        <v>572</v>
      </c>
      <c r="B573" s="83" t="s">
        <v>122</v>
      </c>
      <c r="C573" s="84" t="s">
        <v>150</v>
      </c>
      <c r="D573" s="84" t="s">
        <v>2728</v>
      </c>
      <c r="E573" s="82" t="s">
        <v>1604</v>
      </c>
      <c r="F573" s="82" t="s">
        <v>2861</v>
      </c>
      <c r="G573" s="106" t="s">
        <v>2154</v>
      </c>
      <c r="H573" s="106" t="s">
        <v>2884</v>
      </c>
      <c r="I573" s="82" t="s">
        <v>4294</v>
      </c>
      <c r="J573" s="82" t="s">
        <v>413</v>
      </c>
      <c r="K573" s="82" t="s">
        <v>0</v>
      </c>
      <c r="L573" s="83" t="s">
        <v>449</v>
      </c>
      <c r="M573" s="98" t="s">
        <v>662</v>
      </c>
      <c r="N573" s="120">
        <v>45249</v>
      </c>
      <c r="O573" s="357">
        <f t="shared" ca="1" si="41"/>
        <v>-345</v>
      </c>
      <c r="P573" s="121" t="str">
        <f t="shared" ca="1" si="43"/>
        <v>Kadaluarsa</v>
      </c>
      <c r="Q573" s="88"/>
      <c r="R573" s="88"/>
      <c r="S573" s="88"/>
      <c r="T573" s="88"/>
      <c r="U573" s="88"/>
      <c r="V573" s="88"/>
      <c r="W573" s="88"/>
      <c r="X573" s="88"/>
      <c r="Y573" s="88"/>
      <c r="Z573" s="88"/>
      <c r="AA573" s="88"/>
      <c r="AB573" s="88"/>
      <c r="AC573" s="88"/>
      <c r="AD573" s="88"/>
      <c r="AE573" s="88"/>
    </row>
    <row r="574" spans="1:101" s="131" customFormat="1" ht="60" hidden="1">
      <c r="A574" s="82">
        <f t="shared" si="40"/>
        <v>573</v>
      </c>
      <c r="B574" s="83" t="s">
        <v>126</v>
      </c>
      <c r="C574" s="84" t="s">
        <v>1689</v>
      </c>
      <c r="D574" s="84" t="s">
        <v>1647</v>
      </c>
      <c r="E574" s="82" t="s">
        <v>1604</v>
      </c>
      <c r="F574" s="82" t="s">
        <v>2861</v>
      </c>
      <c r="G574" s="106" t="s">
        <v>2155</v>
      </c>
      <c r="H574" s="106" t="s">
        <v>2884</v>
      </c>
      <c r="I574" s="82" t="s">
        <v>4294</v>
      </c>
      <c r="J574" s="82" t="s">
        <v>413</v>
      </c>
      <c r="K574" s="82" t="s">
        <v>0</v>
      </c>
      <c r="L574" s="83" t="s">
        <v>448</v>
      </c>
      <c r="M574" s="98" t="s">
        <v>663</v>
      </c>
      <c r="N574" s="120">
        <v>45249</v>
      </c>
      <c r="O574" s="357">
        <f t="shared" ca="1" si="41"/>
        <v>-345</v>
      </c>
      <c r="P574" s="121" t="str">
        <f t="shared" ca="1" si="43"/>
        <v>Kadaluarsa</v>
      </c>
      <c r="Q574" s="88"/>
      <c r="R574" s="130"/>
      <c r="S574" s="130"/>
      <c r="T574" s="130"/>
      <c r="U574" s="130"/>
      <c r="V574" s="130"/>
      <c r="W574" s="130"/>
      <c r="X574" s="130"/>
      <c r="Y574" s="130"/>
      <c r="Z574" s="130"/>
      <c r="AA574" s="130"/>
      <c r="AB574" s="130"/>
      <c r="AC574" s="130"/>
      <c r="AD574" s="130"/>
      <c r="AE574" s="130"/>
    </row>
    <row r="575" spans="1:101" s="89" customFormat="1" ht="210" hidden="1">
      <c r="A575" s="82">
        <f t="shared" si="40"/>
        <v>574</v>
      </c>
      <c r="B575" s="95" t="s">
        <v>513</v>
      </c>
      <c r="C575" s="98" t="s">
        <v>514</v>
      </c>
      <c r="D575" s="95" t="s">
        <v>3131</v>
      </c>
      <c r="E575" s="104" t="s">
        <v>2699</v>
      </c>
      <c r="F575" s="104" t="s">
        <v>2878</v>
      </c>
      <c r="G575" s="104" t="s">
        <v>2156</v>
      </c>
      <c r="H575" s="104" t="s">
        <v>2926</v>
      </c>
      <c r="I575" s="82" t="s">
        <v>4294</v>
      </c>
      <c r="J575" s="82" t="s">
        <v>413</v>
      </c>
      <c r="K575" s="82" t="s">
        <v>0</v>
      </c>
      <c r="L575" s="95" t="s">
        <v>450</v>
      </c>
      <c r="M575" s="98" t="s">
        <v>664</v>
      </c>
      <c r="N575" s="120">
        <v>45249</v>
      </c>
      <c r="O575" s="357">
        <f t="shared" ca="1" si="41"/>
        <v>-345</v>
      </c>
      <c r="P575" s="121" t="str">
        <f t="shared" ca="1" si="43"/>
        <v>Kadaluarsa</v>
      </c>
      <c r="Q575" s="88"/>
      <c r="R575" s="88"/>
      <c r="S575" s="88"/>
      <c r="T575" s="88"/>
      <c r="U575" s="88"/>
      <c r="V575" s="88"/>
      <c r="W575" s="88"/>
      <c r="X575" s="88"/>
      <c r="Y575" s="88"/>
      <c r="Z575" s="88"/>
      <c r="AA575" s="88"/>
      <c r="AB575" s="88"/>
      <c r="AC575" s="88"/>
      <c r="AD575" s="88"/>
      <c r="AE575" s="88"/>
    </row>
    <row r="576" spans="1:101" s="89" customFormat="1" ht="105" hidden="1">
      <c r="A576" s="82">
        <f t="shared" si="40"/>
        <v>575</v>
      </c>
      <c r="B576" s="95" t="s">
        <v>4145</v>
      </c>
      <c r="C576" s="98" t="s">
        <v>4146</v>
      </c>
      <c r="D576" s="98" t="s">
        <v>2742</v>
      </c>
      <c r="E576" s="82" t="s">
        <v>1605</v>
      </c>
      <c r="F576" s="82" t="s">
        <v>2861</v>
      </c>
      <c r="G576" s="104" t="s">
        <v>2157</v>
      </c>
      <c r="H576" s="104" t="s">
        <v>2884</v>
      </c>
      <c r="I576" s="82" t="s">
        <v>4294</v>
      </c>
      <c r="J576" s="82" t="s">
        <v>412</v>
      </c>
      <c r="K576" s="100" t="s">
        <v>221</v>
      </c>
      <c r="L576" s="95" t="s">
        <v>451</v>
      </c>
      <c r="M576" s="98" t="s">
        <v>665</v>
      </c>
      <c r="N576" s="120">
        <v>45249</v>
      </c>
      <c r="O576" s="357">
        <f t="shared" ca="1" si="41"/>
        <v>-345</v>
      </c>
      <c r="P576" s="121" t="str">
        <f t="shared" ref="P576:P592" ca="1" si="44">IF(O576&gt;0,"Berlaku","Kadaluarsa")</f>
        <v>Kadaluarsa</v>
      </c>
      <c r="Q576" s="88"/>
      <c r="R576" s="88"/>
      <c r="S576" s="88"/>
      <c r="T576" s="88"/>
      <c r="U576" s="88"/>
      <c r="V576" s="88"/>
      <c r="W576" s="88"/>
      <c r="X576" s="88"/>
      <c r="Y576" s="88"/>
      <c r="Z576" s="88"/>
      <c r="AA576" s="88"/>
      <c r="AB576" s="88"/>
      <c r="AC576" s="88"/>
      <c r="AD576" s="88"/>
      <c r="AE576" s="88"/>
    </row>
    <row r="577" spans="1:135" s="89" customFormat="1" ht="68.400000000000006" hidden="1" customHeight="1">
      <c r="A577" s="82">
        <f t="shared" si="40"/>
        <v>576</v>
      </c>
      <c r="B577" s="83" t="s">
        <v>515</v>
      </c>
      <c r="C577" s="84" t="s">
        <v>4146</v>
      </c>
      <c r="D577" s="98" t="s">
        <v>2742</v>
      </c>
      <c r="E577" s="82" t="s">
        <v>1605</v>
      </c>
      <c r="F577" s="82" t="s">
        <v>2861</v>
      </c>
      <c r="G577" s="106" t="s">
        <v>2158</v>
      </c>
      <c r="H577" s="106" t="s">
        <v>2884</v>
      </c>
      <c r="I577" s="82" t="s">
        <v>4294</v>
      </c>
      <c r="J577" s="82" t="s">
        <v>413</v>
      </c>
      <c r="K577" s="82" t="s">
        <v>0</v>
      </c>
      <c r="L577" s="83" t="s">
        <v>452</v>
      </c>
      <c r="M577" s="98" t="s">
        <v>666</v>
      </c>
      <c r="N577" s="120">
        <v>45249</v>
      </c>
      <c r="O577" s="357">
        <f t="shared" ca="1" si="41"/>
        <v>-345</v>
      </c>
      <c r="P577" s="121" t="str">
        <f t="shared" ca="1" si="44"/>
        <v>Kadaluarsa</v>
      </c>
      <c r="Q577" s="88"/>
      <c r="R577" s="88"/>
      <c r="S577" s="88"/>
      <c r="T577" s="88"/>
      <c r="U577" s="88"/>
      <c r="V577" s="88"/>
      <c r="W577" s="88"/>
      <c r="X577" s="88"/>
      <c r="Y577" s="88"/>
      <c r="Z577" s="88"/>
      <c r="AA577" s="88"/>
      <c r="AB577" s="88"/>
      <c r="AC577" s="88"/>
      <c r="AD577" s="88"/>
      <c r="AE577" s="88"/>
    </row>
    <row r="578" spans="1:135" s="89" customFormat="1" ht="261" hidden="1" customHeight="1">
      <c r="A578" s="82">
        <f t="shared" ref="A578:A641" si="45">A577+1</f>
        <v>577</v>
      </c>
      <c r="B578" s="95" t="s">
        <v>516</v>
      </c>
      <c r="C578" s="98" t="s">
        <v>504</v>
      </c>
      <c r="D578" s="98" t="s">
        <v>2758</v>
      </c>
      <c r="E578" s="82" t="s">
        <v>2696</v>
      </c>
      <c r="F578" s="82" t="s">
        <v>2861</v>
      </c>
      <c r="G578" s="104" t="s">
        <v>2159</v>
      </c>
      <c r="H578" s="104" t="s">
        <v>2884</v>
      </c>
      <c r="I578" s="82" t="s">
        <v>4294</v>
      </c>
      <c r="J578" s="82" t="s">
        <v>413</v>
      </c>
      <c r="K578" s="82" t="s">
        <v>0</v>
      </c>
      <c r="L578" s="98" t="s">
        <v>453</v>
      </c>
      <c r="M578" s="98" t="s">
        <v>667</v>
      </c>
      <c r="N578" s="120">
        <v>45249</v>
      </c>
      <c r="O578" s="357">
        <f t="shared" ca="1" si="41"/>
        <v>-345</v>
      </c>
      <c r="P578" s="121" t="str">
        <f t="shared" ca="1" si="44"/>
        <v>Kadaluarsa</v>
      </c>
      <c r="Q578" s="88"/>
      <c r="R578" s="88"/>
      <c r="S578" s="88"/>
      <c r="T578" s="88"/>
      <c r="U578" s="88"/>
      <c r="V578" s="88"/>
      <c r="W578" s="88"/>
      <c r="X578" s="88"/>
      <c r="Y578" s="88"/>
      <c r="Z578" s="88"/>
      <c r="AA578" s="88"/>
      <c r="AB578" s="88"/>
      <c r="AC578" s="88"/>
      <c r="AD578" s="88"/>
      <c r="AE578" s="88"/>
    </row>
    <row r="579" spans="1:135" s="89" customFormat="1" ht="60" hidden="1">
      <c r="A579" s="82">
        <f t="shared" si="45"/>
        <v>578</v>
      </c>
      <c r="B579" s="83" t="s">
        <v>114</v>
      </c>
      <c r="C579" s="101" t="s">
        <v>775</v>
      </c>
      <c r="D579" s="95" t="s">
        <v>1376</v>
      </c>
      <c r="E579" s="104" t="s">
        <v>2696</v>
      </c>
      <c r="F579" s="104" t="s">
        <v>2860</v>
      </c>
      <c r="G579" s="106" t="s">
        <v>2160</v>
      </c>
      <c r="H579" s="106" t="s">
        <v>2926</v>
      </c>
      <c r="I579" s="82" t="s">
        <v>4294</v>
      </c>
      <c r="J579" s="82" t="s">
        <v>412</v>
      </c>
      <c r="K579" s="82" t="s">
        <v>2626</v>
      </c>
      <c r="L579" s="84" t="s">
        <v>455</v>
      </c>
      <c r="M579" s="98" t="s">
        <v>669</v>
      </c>
      <c r="N579" s="120">
        <v>45249</v>
      </c>
      <c r="O579" s="357">
        <f t="shared" ref="O579:O642" ca="1" si="46">N579-TODAY()</f>
        <v>-345</v>
      </c>
      <c r="P579" s="121" t="str">
        <f t="shared" ca="1" si="44"/>
        <v>Kadaluarsa</v>
      </c>
      <c r="Q579" s="88"/>
      <c r="R579" s="88"/>
      <c r="S579" s="88"/>
      <c r="T579" s="88"/>
      <c r="U579" s="88"/>
      <c r="V579" s="88"/>
      <c r="W579" s="88"/>
      <c r="X579" s="88"/>
      <c r="Y579" s="88"/>
      <c r="Z579" s="88"/>
      <c r="AA579" s="88"/>
      <c r="AB579" s="88"/>
      <c r="AC579" s="88"/>
      <c r="AD579" s="88"/>
      <c r="AE579" s="88"/>
    </row>
    <row r="580" spans="1:135" s="89" customFormat="1" ht="60" hidden="1">
      <c r="A580" s="82">
        <f t="shared" si="45"/>
        <v>579</v>
      </c>
      <c r="B580" s="83" t="s">
        <v>457</v>
      </c>
      <c r="C580" s="101" t="s">
        <v>775</v>
      </c>
      <c r="D580" s="95" t="s">
        <v>1376</v>
      </c>
      <c r="E580" s="104" t="s">
        <v>2696</v>
      </c>
      <c r="F580" s="104" t="s">
        <v>2860</v>
      </c>
      <c r="G580" s="106" t="s">
        <v>2161</v>
      </c>
      <c r="H580" s="106" t="s">
        <v>2926</v>
      </c>
      <c r="I580" s="82" t="s">
        <v>4294</v>
      </c>
      <c r="J580" s="82" t="s">
        <v>412</v>
      </c>
      <c r="K580" s="82" t="s">
        <v>2626</v>
      </c>
      <c r="L580" s="84" t="s">
        <v>456</v>
      </c>
      <c r="M580" s="98" t="s">
        <v>670</v>
      </c>
      <c r="N580" s="120">
        <v>45249</v>
      </c>
      <c r="O580" s="357">
        <f t="shared" ca="1" si="46"/>
        <v>-345</v>
      </c>
      <c r="P580" s="121" t="str">
        <f t="shared" ca="1" si="44"/>
        <v>Kadaluarsa</v>
      </c>
      <c r="Q580" s="88"/>
      <c r="R580" s="88"/>
      <c r="S580" s="88"/>
      <c r="T580" s="88"/>
      <c r="U580" s="88"/>
      <c r="V580" s="88"/>
      <c r="W580" s="88"/>
      <c r="X580" s="88"/>
      <c r="Y580" s="88"/>
      <c r="Z580" s="88"/>
      <c r="AA580" s="88"/>
      <c r="AB580" s="88"/>
      <c r="AC580" s="88"/>
      <c r="AD580" s="88"/>
      <c r="AE580" s="88"/>
    </row>
    <row r="581" spans="1:135" s="89" customFormat="1" ht="90" hidden="1">
      <c r="A581" s="82">
        <f t="shared" si="45"/>
        <v>580</v>
      </c>
      <c r="B581" s="83" t="s">
        <v>3820</v>
      </c>
      <c r="C581" s="83" t="s">
        <v>211</v>
      </c>
      <c r="D581" s="95" t="s">
        <v>1374</v>
      </c>
      <c r="E581" s="104" t="s">
        <v>1604</v>
      </c>
      <c r="F581" s="104" t="s">
        <v>2860</v>
      </c>
      <c r="G581" s="97" t="s">
        <v>2079</v>
      </c>
      <c r="H581" s="97" t="s">
        <v>2926</v>
      </c>
      <c r="I581" s="82" t="s">
        <v>4294</v>
      </c>
      <c r="J581" s="92" t="s">
        <v>412</v>
      </c>
      <c r="K581" s="92" t="s">
        <v>2625</v>
      </c>
      <c r="L581" s="83" t="s">
        <v>288</v>
      </c>
      <c r="M581" s="95" t="s">
        <v>568</v>
      </c>
      <c r="N581" s="120">
        <v>45170</v>
      </c>
      <c r="O581" s="357">
        <f t="shared" ca="1" si="46"/>
        <v>-424</v>
      </c>
      <c r="P581" s="121" t="str">
        <f t="shared" ca="1" si="44"/>
        <v>Kadaluarsa</v>
      </c>
      <c r="Q581" s="88"/>
      <c r="R581" s="88"/>
      <c r="S581" s="88"/>
      <c r="T581" s="88"/>
      <c r="U581" s="88"/>
      <c r="V581" s="88"/>
      <c r="W581" s="88"/>
      <c r="X581" s="88"/>
      <c r="Y581" s="88"/>
      <c r="Z581" s="88"/>
      <c r="AA581" s="88"/>
      <c r="AB581" s="88"/>
      <c r="AC581" s="88"/>
      <c r="AD581" s="88"/>
      <c r="AE581" s="88"/>
    </row>
    <row r="582" spans="1:135" s="89" customFormat="1" ht="90" hidden="1">
      <c r="A582" s="82">
        <f t="shared" si="45"/>
        <v>581</v>
      </c>
      <c r="B582" s="83" t="s">
        <v>3821</v>
      </c>
      <c r="C582" s="83" t="s">
        <v>211</v>
      </c>
      <c r="D582" s="95" t="s">
        <v>1374</v>
      </c>
      <c r="E582" s="104" t="s">
        <v>1604</v>
      </c>
      <c r="F582" s="104" t="s">
        <v>2860</v>
      </c>
      <c r="G582" s="97" t="s">
        <v>2082</v>
      </c>
      <c r="H582" s="97" t="s">
        <v>2926</v>
      </c>
      <c r="I582" s="82" t="s">
        <v>4294</v>
      </c>
      <c r="J582" s="92" t="s">
        <v>412</v>
      </c>
      <c r="K582" s="92" t="s">
        <v>2625</v>
      </c>
      <c r="L582" s="83" t="s">
        <v>290</v>
      </c>
      <c r="M582" s="95" t="s">
        <v>571</v>
      </c>
      <c r="N582" s="120">
        <v>45170</v>
      </c>
      <c r="O582" s="357">
        <f t="shared" ca="1" si="46"/>
        <v>-424</v>
      </c>
      <c r="P582" s="121" t="str">
        <f t="shared" ca="1" si="44"/>
        <v>Kadaluarsa</v>
      </c>
      <c r="Q582" s="88"/>
      <c r="R582" s="88"/>
      <c r="S582" s="88"/>
      <c r="T582" s="88"/>
      <c r="U582" s="88"/>
      <c r="V582" s="88"/>
      <c r="W582" s="88"/>
      <c r="X582" s="88"/>
      <c r="Y582" s="88"/>
      <c r="Z582" s="88"/>
      <c r="AA582" s="88"/>
      <c r="AB582" s="88"/>
      <c r="AC582" s="88"/>
      <c r="AD582" s="88"/>
      <c r="AE582" s="88"/>
    </row>
    <row r="583" spans="1:135" s="89" customFormat="1" ht="75" hidden="1">
      <c r="A583" s="82">
        <f t="shared" si="45"/>
        <v>582</v>
      </c>
      <c r="B583" s="83" t="s">
        <v>3007</v>
      </c>
      <c r="C583" s="83" t="s">
        <v>514</v>
      </c>
      <c r="D583" s="84" t="s">
        <v>3132</v>
      </c>
      <c r="E583" s="82" t="s">
        <v>1604</v>
      </c>
      <c r="F583" s="82" t="s">
        <v>2878</v>
      </c>
      <c r="G583" s="97" t="s">
        <v>2085</v>
      </c>
      <c r="H583" s="97" t="s">
        <v>2884</v>
      </c>
      <c r="I583" s="82" t="s">
        <v>4294</v>
      </c>
      <c r="J583" s="82" t="s">
        <v>413</v>
      </c>
      <c r="K583" s="82" t="s">
        <v>0</v>
      </c>
      <c r="L583" s="83" t="s">
        <v>291</v>
      </c>
      <c r="M583" s="96" t="s">
        <v>580</v>
      </c>
      <c r="N583" s="120">
        <v>45170</v>
      </c>
      <c r="O583" s="357">
        <f t="shared" ca="1" si="46"/>
        <v>-424</v>
      </c>
      <c r="P583" s="121" t="str">
        <f t="shared" ca="1" si="44"/>
        <v>Kadaluarsa</v>
      </c>
      <c r="Q583" s="88"/>
      <c r="R583" s="88"/>
      <c r="S583" s="88"/>
      <c r="T583" s="88"/>
      <c r="U583" s="88"/>
      <c r="V583" s="88"/>
      <c r="W583" s="88"/>
      <c r="X583" s="88"/>
      <c r="Y583" s="88"/>
      <c r="Z583" s="88"/>
      <c r="AA583" s="88"/>
      <c r="AB583" s="88"/>
      <c r="AC583" s="88"/>
      <c r="AD583" s="88"/>
      <c r="AE583" s="88"/>
    </row>
    <row r="584" spans="1:135" s="90" customFormat="1" ht="97.5" hidden="1" customHeight="1">
      <c r="A584" s="82">
        <f t="shared" si="45"/>
        <v>583</v>
      </c>
      <c r="B584" s="83" t="s">
        <v>265</v>
      </c>
      <c r="C584" s="83" t="s">
        <v>1284</v>
      </c>
      <c r="D584" s="98" t="s">
        <v>2689</v>
      </c>
      <c r="E584" s="82" t="s">
        <v>1604</v>
      </c>
      <c r="F584" s="82" t="s">
        <v>2861</v>
      </c>
      <c r="G584" s="97" t="s">
        <v>2088</v>
      </c>
      <c r="H584" s="97" t="s">
        <v>2884</v>
      </c>
      <c r="I584" s="82" t="s">
        <v>4294</v>
      </c>
      <c r="J584" s="82" t="s">
        <v>412</v>
      </c>
      <c r="K584" s="82" t="s">
        <v>0</v>
      </c>
      <c r="L584" s="83" t="s">
        <v>276</v>
      </c>
      <c r="M584" s="96" t="s">
        <v>1399</v>
      </c>
      <c r="N584" s="120">
        <v>45179</v>
      </c>
      <c r="O584" s="357">
        <f t="shared" ca="1" si="46"/>
        <v>-415</v>
      </c>
      <c r="P584" s="121" t="str">
        <f t="shared" ca="1" si="44"/>
        <v>Kadaluarsa</v>
      </c>
      <c r="Q584" s="88"/>
      <c r="R584" s="88"/>
      <c r="S584" s="88"/>
      <c r="T584" s="88"/>
      <c r="U584" s="88"/>
      <c r="V584" s="88"/>
      <c r="W584" s="88"/>
      <c r="X584" s="88"/>
      <c r="Y584" s="88"/>
      <c r="Z584" s="88"/>
      <c r="AA584" s="88"/>
      <c r="AB584" s="88"/>
      <c r="AC584" s="88"/>
      <c r="AD584" s="88"/>
      <c r="AE584" s="88"/>
      <c r="AF584" s="89"/>
      <c r="AG584" s="89"/>
      <c r="AH584" s="89"/>
      <c r="AI584" s="89"/>
    </row>
    <row r="585" spans="1:135" s="90" customFormat="1" ht="101.25" hidden="1" customHeight="1">
      <c r="A585" s="82">
        <f t="shared" si="45"/>
        <v>584</v>
      </c>
      <c r="B585" s="98" t="s">
        <v>497</v>
      </c>
      <c r="C585" s="98" t="s">
        <v>262</v>
      </c>
      <c r="D585" s="95" t="s">
        <v>1151</v>
      </c>
      <c r="E585" s="82" t="s">
        <v>2696</v>
      </c>
      <c r="F585" s="82" t="s">
        <v>2861</v>
      </c>
      <c r="G585" s="100" t="s">
        <v>2131</v>
      </c>
      <c r="H585" s="100" t="s">
        <v>2884</v>
      </c>
      <c r="I585" s="82" t="s">
        <v>4294</v>
      </c>
      <c r="J585" s="100" t="s">
        <v>412</v>
      </c>
      <c r="K585" s="100" t="s">
        <v>10</v>
      </c>
      <c r="L585" s="95" t="s">
        <v>275</v>
      </c>
      <c r="M585" s="86" t="s">
        <v>1406</v>
      </c>
      <c r="N585" s="120">
        <v>45179</v>
      </c>
      <c r="O585" s="357">
        <f t="shared" ca="1" si="46"/>
        <v>-415</v>
      </c>
      <c r="P585" s="121" t="str">
        <f t="shared" ca="1" si="44"/>
        <v>Kadaluarsa</v>
      </c>
      <c r="Q585" s="88"/>
      <c r="R585" s="88"/>
      <c r="S585" s="88"/>
      <c r="T585" s="88"/>
      <c r="U585" s="88"/>
      <c r="V585" s="88"/>
      <c r="W585" s="88"/>
      <c r="X585" s="88"/>
      <c r="Y585" s="88"/>
      <c r="Z585" s="88"/>
      <c r="AA585" s="88"/>
      <c r="AB585" s="88"/>
      <c r="AC585" s="88"/>
      <c r="AD585" s="88"/>
      <c r="AE585" s="88"/>
      <c r="AF585" s="89"/>
      <c r="AG585" s="89"/>
      <c r="AH585" s="89"/>
      <c r="AI585" s="89"/>
      <c r="AJ585" s="89"/>
      <c r="AK585" s="89"/>
      <c r="AL585" s="89"/>
      <c r="AM585" s="89"/>
      <c r="AN585" s="89"/>
      <c r="AO585" s="89"/>
      <c r="AP585" s="89"/>
      <c r="AQ585" s="89"/>
      <c r="AR585" s="89"/>
      <c r="AS585" s="89"/>
      <c r="AT585" s="89"/>
      <c r="AU585" s="89"/>
      <c r="AV585" s="89"/>
      <c r="AW585" s="89"/>
      <c r="AX585" s="89"/>
      <c r="AY585" s="89"/>
      <c r="AZ585" s="89"/>
      <c r="BA585" s="89"/>
      <c r="BB585" s="89"/>
      <c r="BC585" s="89"/>
      <c r="BD585" s="89"/>
      <c r="BE585" s="89"/>
      <c r="BF585" s="89"/>
      <c r="BG585" s="89"/>
      <c r="BH585" s="89"/>
      <c r="BI585" s="89"/>
      <c r="BJ585" s="89"/>
      <c r="BK585" s="89"/>
      <c r="BL585" s="89"/>
      <c r="BM585" s="89"/>
      <c r="BN585" s="89"/>
      <c r="BO585" s="89"/>
      <c r="BP585" s="89"/>
      <c r="BQ585" s="89"/>
      <c r="BR585" s="89"/>
      <c r="BS585" s="89"/>
      <c r="BT585" s="89"/>
      <c r="BU585" s="89"/>
      <c r="BV585" s="89"/>
      <c r="BW585" s="89"/>
      <c r="BX585" s="89"/>
      <c r="BY585" s="89"/>
      <c r="BZ585" s="89"/>
      <c r="CA585" s="89"/>
      <c r="CB585" s="89"/>
      <c r="CC585" s="89"/>
      <c r="CD585" s="89"/>
      <c r="CE585" s="89"/>
      <c r="CF585" s="89"/>
      <c r="CG585" s="89"/>
      <c r="CH585" s="89"/>
      <c r="CI585" s="89"/>
      <c r="CJ585" s="89"/>
      <c r="CK585" s="89"/>
      <c r="CL585" s="89"/>
      <c r="CM585" s="89"/>
      <c r="CN585" s="89"/>
      <c r="CO585" s="89"/>
      <c r="CP585" s="89"/>
      <c r="CQ585" s="89"/>
      <c r="CR585" s="89"/>
      <c r="CS585" s="89"/>
      <c r="CT585" s="89"/>
      <c r="CU585" s="89"/>
      <c r="CV585" s="89"/>
      <c r="CW585" s="89"/>
      <c r="CX585" s="89"/>
      <c r="CY585" s="89"/>
      <c r="CZ585" s="89"/>
      <c r="DA585" s="89"/>
      <c r="DB585" s="89"/>
      <c r="DC585" s="89"/>
      <c r="DD585" s="89"/>
      <c r="DE585" s="89"/>
      <c r="DF585" s="89"/>
      <c r="DG585" s="89"/>
      <c r="DH585" s="89"/>
      <c r="DI585" s="89"/>
      <c r="DJ585" s="89"/>
      <c r="DK585" s="89"/>
      <c r="DL585" s="89"/>
      <c r="DM585" s="89"/>
      <c r="DN585" s="89"/>
      <c r="DO585" s="89"/>
      <c r="DP585" s="89"/>
      <c r="DQ585" s="89"/>
      <c r="DR585" s="89"/>
      <c r="DS585" s="89"/>
      <c r="DT585" s="89"/>
      <c r="DU585" s="89"/>
      <c r="DV585" s="89"/>
      <c r="DW585" s="89"/>
      <c r="DX585" s="89"/>
      <c r="DY585" s="89"/>
      <c r="DZ585" s="89"/>
      <c r="EA585" s="89"/>
      <c r="EB585" s="89"/>
      <c r="EC585" s="89"/>
      <c r="ED585" s="89"/>
      <c r="EE585" s="89"/>
    </row>
    <row r="586" spans="1:135" s="89" customFormat="1" ht="143.4" hidden="1" customHeight="1">
      <c r="A586" s="82">
        <f t="shared" si="45"/>
        <v>585</v>
      </c>
      <c r="B586" s="98" t="s">
        <v>499</v>
      </c>
      <c r="C586" s="84" t="s">
        <v>189</v>
      </c>
      <c r="D586" s="95" t="s">
        <v>759</v>
      </c>
      <c r="E586" s="104" t="s">
        <v>2696</v>
      </c>
      <c r="F586" s="104" t="s">
        <v>2876</v>
      </c>
      <c r="G586" s="100" t="s">
        <v>2132</v>
      </c>
      <c r="H586" s="100" t="s">
        <v>2926</v>
      </c>
      <c r="I586" s="82" t="s">
        <v>4294</v>
      </c>
      <c r="J586" s="82" t="s">
        <v>413</v>
      </c>
      <c r="K586" s="82" t="s">
        <v>0</v>
      </c>
      <c r="L586" s="95" t="s">
        <v>274</v>
      </c>
      <c r="M586" s="98" t="s">
        <v>653</v>
      </c>
      <c r="N586" s="120">
        <v>45179</v>
      </c>
      <c r="O586" s="357">
        <f t="shared" ca="1" si="46"/>
        <v>-415</v>
      </c>
      <c r="P586" s="121" t="str">
        <f t="shared" ca="1" si="44"/>
        <v>Kadaluarsa</v>
      </c>
      <c r="Q586" s="88"/>
      <c r="R586" s="88"/>
      <c r="S586" s="88"/>
      <c r="T586" s="88"/>
      <c r="U586" s="88"/>
      <c r="V586" s="88"/>
      <c r="W586" s="88"/>
      <c r="X586" s="88"/>
      <c r="Y586" s="88"/>
      <c r="Z586" s="88"/>
      <c r="AA586" s="88"/>
      <c r="AB586" s="88"/>
      <c r="AC586" s="88"/>
      <c r="AD586" s="88"/>
      <c r="AE586" s="88"/>
    </row>
    <row r="587" spans="1:135" s="89" customFormat="1" ht="74.099999999999994" hidden="1" customHeight="1">
      <c r="A587" s="82">
        <f t="shared" si="45"/>
        <v>586</v>
      </c>
      <c r="B587" s="98" t="s">
        <v>500</v>
      </c>
      <c r="C587" s="98" t="s">
        <v>254</v>
      </c>
      <c r="D587" s="95" t="s">
        <v>3136</v>
      </c>
      <c r="E587" s="104" t="s">
        <v>1605</v>
      </c>
      <c r="F587" s="104" t="s">
        <v>2876</v>
      </c>
      <c r="G587" s="100" t="s">
        <v>2133</v>
      </c>
      <c r="H587" s="100" t="s">
        <v>2926</v>
      </c>
      <c r="I587" s="82" t="s">
        <v>4295</v>
      </c>
      <c r="J587" s="100" t="s">
        <v>412</v>
      </c>
      <c r="K587" s="100" t="s">
        <v>10</v>
      </c>
      <c r="L587" s="95" t="s">
        <v>272</v>
      </c>
      <c r="M587" s="98" t="s">
        <v>654</v>
      </c>
      <c r="N587" s="120">
        <v>45179</v>
      </c>
      <c r="O587" s="357">
        <f t="shared" ca="1" si="46"/>
        <v>-415</v>
      </c>
      <c r="P587" s="121" t="str">
        <f t="shared" ca="1" si="44"/>
        <v>Kadaluarsa</v>
      </c>
      <c r="Q587" s="88"/>
      <c r="R587" s="88"/>
      <c r="S587" s="88"/>
      <c r="T587" s="88"/>
      <c r="U587" s="88"/>
      <c r="V587" s="88"/>
      <c r="W587" s="88"/>
      <c r="X587" s="88"/>
      <c r="Y587" s="88"/>
      <c r="Z587" s="88"/>
      <c r="AA587" s="88"/>
      <c r="AB587" s="88"/>
      <c r="AC587" s="88"/>
      <c r="AD587" s="88"/>
      <c r="AE587" s="88"/>
    </row>
    <row r="588" spans="1:135" s="89" customFormat="1" ht="75" hidden="1">
      <c r="A588" s="82">
        <f t="shared" si="45"/>
        <v>587</v>
      </c>
      <c r="B588" s="95" t="s">
        <v>503</v>
      </c>
      <c r="C588" s="98" t="s">
        <v>504</v>
      </c>
      <c r="D588" s="98" t="s">
        <v>2758</v>
      </c>
      <c r="E588" s="82" t="s">
        <v>2696</v>
      </c>
      <c r="F588" s="82" t="s">
        <v>2861</v>
      </c>
      <c r="G588" s="104" t="s">
        <v>2135</v>
      </c>
      <c r="H588" s="104" t="s">
        <v>2884</v>
      </c>
      <c r="I588" s="82" t="s">
        <v>4294</v>
      </c>
      <c r="J588" s="82" t="s">
        <v>413</v>
      </c>
      <c r="K588" s="82" t="s">
        <v>0</v>
      </c>
      <c r="L588" s="95" t="s">
        <v>269</v>
      </c>
      <c r="M588" s="98" t="s">
        <v>656</v>
      </c>
      <c r="N588" s="120">
        <v>45179</v>
      </c>
      <c r="O588" s="357">
        <f t="shared" ca="1" si="46"/>
        <v>-415</v>
      </c>
      <c r="P588" s="121" t="str">
        <f t="shared" ca="1" si="44"/>
        <v>Kadaluarsa</v>
      </c>
      <c r="Q588" s="88"/>
      <c r="R588" s="88"/>
      <c r="S588" s="88"/>
      <c r="T588" s="88"/>
      <c r="U588" s="88"/>
      <c r="V588" s="88"/>
      <c r="W588" s="88"/>
      <c r="X588" s="88"/>
      <c r="Y588" s="88"/>
      <c r="Z588" s="88"/>
      <c r="AA588" s="88"/>
      <c r="AB588" s="88"/>
      <c r="AC588" s="88"/>
      <c r="AD588" s="88"/>
      <c r="AE588" s="88"/>
    </row>
    <row r="589" spans="1:135" s="89" customFormat="1" ht="81" hidden="1" customHeight="1">
      <c r="A589" s="82">
        <f t="shared" si="45"/>
        <v>588</v>
      </c>
      <c r="B589" s="95" t="s">
        <v>505</v>
      </c>
      <c r="C589" s="98" t="s">
        <v>504</v>
      </c>
      <c r="D589" s="98" t="s">
        <v>2758</v>
      </c>
      <c r="E589" s="82" t="s">
        <v>2696</v>
      </c>
      <c r="F589" s="82" t="s">
        <v>2861</v>
      </c>
      <c r="G589" s="104" t="s">
        <v>2136</v>
      </c>
      <c r="H589" s="104" t="s">
        <v>2884</v>
      </c>
      <c r="I589" s="82" t="s">
        <v>4294</v>
      </c>
      <c r="J589" s="82" t="s">
        <v>413</v>
      </c>
      <c r="K589" s="82" t="s">
        <v>0</v>
      </c>
      <c r="L589" s="95" t="s">
        <v>270</v>
      </c>
      <c r="M589" s="98" t="s">
        <v>656</v>
      </c>
      <c r="N589" s="120">
        <v>45179</v>
      </c>
      <c r="O589" s="357">
        <f t="shared" ca="1" si="46"/>
        <v>-415</v>
      </c>
      <c r="P589" s="121" t="str">
        <f t="shared" ca="1" si="44"/>
        <v>Kadaluarsa</v>
      </c>
      <c r="Q589" s="88"/>
      <c r="R589" s="88"/>
      <c r="S589" s="88"/>
      <c r="T589" s="88"/>
      <c r="U589" s="88"/>
      <c r="V589" s="88"/>
      <c r="W589" s="88"/>
      <c r="X589" s="88"/>
      <c r="Y589" s="88"/>
      <c r="Z589" s="88"/>
      <c r="AA589" s="88"/>
      <c r="AB589" s="88"/>
      <c r="AC589" s="88"/>
      <c r="AD589" s="88"/>
      <c r="AE589" s="88"/>
    </row>
    <row r="590" spans="1:135" s="89" customFormat="1" ht="111" hidden="1" customHeight="1">
      <c r="A590" s="82">
        <f t="shared" si="45"/>
        <v>589</v>
      </c>
      <c r="B590" s="98" t="s">
        <v>506</v>
      </c>
      <c r="C590" s="98" t="s">
        <v>4146</v>
      </c>
      <c r="D590" s="98" t="s">
        <v>2742</v>
      </c>
      <c r="E590" s="82" t="s">
        <v>1605</v>
      </c>
      <c r="F590" s="82" t="s">
        <v>2861</v>
      </c>
      <c r="G590" s="100" t="s">
        <v>2137</v>
      </c>
      <c r="H590" s="100" t="s">
        <v>2884</v>
      </c>
      <c r="I590" s="82" t="s">
        <v>4294</v>
      </c>
      <c r="J590" s="100" t="s">
        <v>412</v>
      </c>
      <c r="K590" s="100" t="s">
        <v>221</v>
      </c>
      <c r="L590" s="95" t="s">
        <v>268</v>
      </c>
      <c r="M590" s="86" t="s">
        <v>1407</v>
      </c>
      <c r="N590" s="120">
        <v>45179</v>
      </c>
      <c r="O590" s="357">
        <f t="shared" ca="1" si="46"/>
        <v>-415</v>
      </c>
      <c r="P590" s="121" t="str">
        <f t="shared" ca="1" si="44"/>
        <v>Kadaluarsa</v>
      </c>
      <c r="Q590" s="88"/>
      <c r="R590" s="88"/>
      <c r="S590" s="88"/>
      <c r="T590" s="88"/>
      <c r="U590" s="88"/>
      <c r="V590" s="88"/>
      <c r="W590" s="88"/>
      <c r="X590" s="88"/>
      <c r="Y590" s="88"/>
      <c r="Z590" s="88"/>
      <c r="AA590" s="88"/>
      <c r="AB590" s="88"/>
      <c r="AC590" s="88"/>
      <c r="AD590" s="88"/>
      <c r="AE590" s="88"/>
    </row>
    <row r="591" spans="1:135" s="90" customFormat="1" ht="45" hidden="1">
      <c r="A591" s="82">
        <f t="shared" si="45"/>
        <v>590</v>
      </c>
      <c r="B591" s="101" t="s">
        <v>508</v>
      </c>
      <c r="C591" s="102" t="s">
        <v>509</v>
      </c>
      <c r="D591" s="98" t="s">
        <v>1074</v>
      </c>
      <c r="E591" s="82" t="s">
        <v>1604</v>
      </c>
      <c r="F591" s="82" t="s">
        <v>2861</v>
      </c>
      <c r="G591" s="100" t="s">
        <v>2138</v>
      </c>
      <c r="H591" s="100" t="s">
        <v>2884</v>
      </c>
      <c r="I591" s="82" t="s">
        <v>4294</v>
      </c>
      <c r="J591" s="82" t="s">
        <v>413</v>
      </c>
      <c r="K591" s="82" t="s">
        <v>0</v>
      </c>
      <c r="L591" s="95" t="s">
        <v>266</v>
      </c>
      <c r="M591" s="86" t="s">
        <v>1408</v>
      </c>
      <c r="N591" s="120">
        <v>45179</v>
      </c>
      <c r="O591" s="357">
        <f t="shared" ca="1" si="46"/>
        <v>-415</v>
      </c>
      <c r="P591" s="121" t="str">
        <f t="shared" ca="1" si="44"/>
        <v>Kadaluarsa</v>
      </c>
      <c r="Q591" s="88"/>
      <c r="R591" s="88"/>
      <c r="S591" s="88"/>
      <c r="T591" s="88"/>
      <c r="U591" s="88"/>
      <c r="V591" s="88"/>
      <c r="W591" s="88"/>
      <c r="X591" s="88"/>
      <c r="Y591" s="88"/>
      <c r="Z591" s="88"/>
      <c r="AA591" s="88"/>
      <c r="AB591" s="88"/>
      <c r="AC591" s="88"/>
      <c r="AD591" s="88"/>
      <c r="AE591" s="88"/>
      <c r="AF591" s="89"/>
      <c r="AG591" s="89"/>
      <c r="AH591" s="89"/>
      <c r="AI591" s="89"/>
    </row>
    <row r="592" spans="1:135" s="90" customFormat="1" ht="90" hidden="1">
      <c r="A592" s="82">
        <f t="shared" si="45"/>
        <v>591</v>
      </c>
      <c r="B592" s="101" t="s">
        <v>510</v>
      </c>
      <c r="C592" s="102" t="s">
        <v>509</v>
      </c>
      <c r="D592" s="98" t="s">
        <v>1074</v>
      </c>
      <c r="E592" s="82" t="s">
        <v>1604</v>
      </c>
      <c r="F592" s="82" t="s">
        <v>2861</v>
      </c>
      <c r="G592" s="100" t="s">
        <v>2139</v>
      </c>
      <c r="H592" s="100" t="s">
        <v>2884</v>
      </c>
      <c r="I592" s="82" t="s">
        <v>4294</v>
      </c>
      <c r="J592" s="82" t="s">
        <v>413</v>
      </c>
      <c r="K592" s="82" t="s">
        <v>0</v>
      </c>
      <c r="L592" s="95" t="s">
        <v>267</v>
      </c>
      <c r="M592" s="86" t="s">
        <v>1409</v>
      </c>
      <c r="N592" s="120">
        <v>45179</v>
      </c>
      <c r="O592" s="357">
        <f t="shared" ca="1" si="46"/>
        <v>-415</v>
      </c>
      <c r="P592" s="121" t="str">
        <f t="shared" ca="1" si="44"/>
        <v>Kadaluarsa</v>
      </c>
      <c r="Q592" s="88"/>
      <c r="R592" s="88"/>
      <c r="S592" s="88"/>
      <c r="T592" s="88"/>
      <c r="U592" s="88"/>
      <c r="V592" s="88"/>
      <c r="W592" s="88"/>
      <c r="X592" s="88"/>
      <c r="Y592" s="88"/>
      <c r="Z592" s="88"/>
      <c r="AA592" s="88"/>
      <c r="AB592" s="88"/>
      <c r="AC592" s="88"/>
      <c r="AD592" s="88"/>
      <c r="AE592" s="88"/>
      <c r="AF592" s="89"/>
      <c r="AG592" s="89"/>
      <c r="AH592" s="89"/>
      <c r="AI592" s="89"/>
    </row>
    <row r="593" spans="1:35" s="90" customFormat="1" ht="119.25" hidden="1" customHeight="1">
      <c r="A593" s="82">
        <f t="shared" si="45"/>
        <v>592</v>
      </c>
      <c r="B593" s="83" t="s">
        <v>39</v>
      </c>
      <c r="C593" s="83" t="s">
        <v>229</v>
      </c>
      <c r="D593" s="95" t="s">
        <v>869</v>
      </c>
      <c r="E593" s="104" t="s">
        <v>1604</v>
      </c>
      <c r="F593" s="104" t="s">
        <v>2876</v>
      </c>
      <c r="G593" s="82" t="s">
        <v>2078</v>
      </c>
      <c r="H593" s="82" t="s">
        <v>2926</v>
      </c>
      <c r="I593" s="82" t="s">
        <v>4294</v>
      </c>
      <c r="J593" s="82" t="s">
        <v>413</v>
      </c>
      <c r="K593" s="82" t="s">
        <v>0</v>
      </c>
      <c r="L593" s="83" t="s">
        <v>289</v>
      </c>
      <c r="M593" s="96" t="s">
        <v>1396</v>
      </c>
      <c r="N593" s="120">
        <v>45116</v>
      </c>
      <c r="O593" s="357">
        <f t="shared" ca="1" si="46"/>
        <v>-478</v>
      </c>
      <c r="P593" s="121" t="str">
        <f t="shared" ref="P593:P604" ca="1" si="47">IF(O593&gt;0,"Berlaku","Kadaluarsa")</f>
        <v>Kadaluarsa</v>
      </c>
      <c r="Q593" s="88"/>
      <c r="R593" s="88"/>
      <c r="S593" s="88"/>
      <c r="T593" s="88"/>
      <c r="U593" s="88"/>
      <c r="V593" s="88"/>
      <c r="W593" s="88"/>
      <c r="X593" s="88"/>
      <c r="Y593" s="88"/>
      <c r="Z593" s="88"/>
      <c r="AA593" s="88"/>
      <c r="AB593" s="88"/>
      <c r="AC593" s="88"/>
      <c r="AD593" s="88"/>
      <c r="AE593" s="88"/>
      <c r="AF593" s="89"/>
      <c r="AG593" s="89"/>
      <c r="AH593" s="89"/>
      <c r="AI593" s="89"/>
    </row>
    <row r="594" spans="1:35" s="90" customFormat="1" ht="45" hidden="1">
      <c r="A594" s="82">
        <f t="shared" si="45"/>
        <v>593</v>
      </c>
      <c r="B594" s="83" t="s">
        <v>118</v>
      </c>
      <c r="C594" s="84" t="s">
        <v>150</v>
      </c>
      <c r="D594" s="84" t="s">
        <v>2728</v>
      </c>
      <c r="E594" s="82" t="s">
        <v>1604</v>
      </c>
      <c r="F594" s="82" t="s">
        <v>2861</v>
      </c>
      <c r="G594" s="97" t="s">
        <v>2086</v>
      </c>
      <c r="H594" s="97" t="s">
        <v>2884</v>
      </c>
      <c r="I594" s="82" t="s">
        <v>4294</v>
      </c>
      <c r="J594" s="82" t="s">
        <v>413</v>
      </c>
      <c r="K594" s="82" t="s">
        <v>0</v>
      </c>
      <c r="L594" s="83" t="s">
        <v>1398</v>
      </c>
      <c r="M594" s="98" t="s">
        <v>581</v>
      </c>
      <c r="N594" s="120">
        <v>45116</v>
      </c>
      <c r="O594" s="357">
        <f t="shared" ca="1" si="46"/>
        <v>-478</v>
      </c>
      <c r="P594" s="121" t="str">
        <f t="shared" ca="1" si="47"/>
        <v>Kadaluarsa</v>
      </c>
      <c r="Q594" s="88"/>
      <c r="R594" s="88"/>
      <c r="S594" s="88"/>
      <c r="T594" s="88"/>
      <c r="U594" s="88"/>
      <c r="V594" s="88"/>
      <c r="W594" s="88"/>
      <c r="X594" s="88"/>
      <c r="Y594" s="88"/>
      <c r="Z594" s="88"/>
      <c r="AA594" s="88"/>
      <c r="AB594" s="88"/>
      <c r="AC594" s="88"/>
      <c r="AD594" s="88"/>
      <c r="AE594" s="88"/>
      <c r="AF594" s="89"/>
      <c r="AG594" s="89"/>
      <c r="AH594" s="89"/>
      <c r="AI594" s="89"/>
    </row>
    <row r="595" spans="1:35" s="90" customFormat="1" ht="45" hidden="1">
      <c r="A595" s="82">
        <f t="shared" si="45"/>
        <v>594</v>
      </c>
      <c r="B595" s="83" t="s">
        <v>119</v>
      </c>
      <c r="C595" s="84" t="s">
        <v>150</v>
      </c>
      <c r="D595" s="84" t="s">
        <v>2728</v>
      </c>
      <c r="E595" s="82" t="s">
        <v>1604</v>
      </c>
      <c r="F595" s="82" t="s">
        <v>2861</v>
      </c>
      <c r="G595" s="97" t="s">
        <v>2087</v>
      </c>
      <c r="H595" s="97" t="s">
        <v>2884</v>
      </c>
      <c r="I595" s="82" t="s">
        <v>4294</v>
      </c>
      <c r="J595" s="82" t="s">
        <v>413</v>
      </c>
      <c r="K595" s="82" t="s">
        <v>0</v>
      </c>
      <c r="L595" s="83" t="s">
        <v>422</v>
      </c>
      <c r="M595" s="98" t="s">
        <v>582</v>
      </c>
      <c r="N595" s="120">
        <v>45116</v>
      </c>
      <c r="O595" s="357">
        <f t="shared" ca="1" si="46"/>
        <v>-478</v>
      </c>
      <c r="P595" s="121" t="str">
        <f t="shared" ca="1" si="47"/>
        <v>Kadaluarsa</v>
      </c>
      <c r="Q595" s="88"/>
      <c r="R595" s="88"/>
      <c r="S595" s="88"/>
      <c r="T595" s="88"/>
      <c r="U595" s="88"/>
      <c r="V595" s="88"/>
      <c r="W595" s="88"/>
      <c r="X595" s="88"/>
      <c r="Y595" s="88"/>
      <c r="Z595" s="88"/>
      <c r="AA595" s="88"/>
      <c r="AB595" s="88"/>
      <c r="AC595" s="88"/>
      <c r="AD595" s="88"/>
      <c r="AE595" s="88"/>
      <c r="AF595" s="89"/>
      <c r="AG595" s="89"/>
      <c r="AH595" s="89"/>
      <c r="AI595" s="89"/>
    </row>
    <row r="596" spans="1:35" s="89" customFormat="1" ht="45" hidden="1">
      <c r="A596" s="82">
        <f t="shared" si="45"/>
        <v>595</v>
      </c>
      <c r="B596" s="98" t="s">
        <v>3009</v>
      </c>
      <c r="C596" s="98" t="s">
        <v>255</v>
      </c>
      <c r="D596" s="95" t="s">
        <v>2701</v>
      </c>
      <c r="E596" s="104" t="s">
        <v>1605</v>
      </c>
      <c r="F596" s="104" t="s">
        <v>2860</v>
      </c>
      <c r="G596" s="104" t="s">
        <v>2122</v>
      </c>
      <c r="H596" s="104" t="s">
        <v>2926</v>
      </c>
      <c r="I596" s="82" t="s">
        <v>4294</v>
      </c>
      <c r="J596" s="82" t="s">
        <v>413</v>
      </c>
      <c r="K596" s="82" t="s">
        <v>0</v>
      </c>
      <c r="L596" s="95" t="s">
        <v>277</v>
      </c>
      <c r="M596" s="98" t="s">
        <v>645</v>
      </c>
      <c r="N596" s="120">
        <v>45116</v>
      </c>
      <c r="O596" s="357">
        <f t="shared" ca="1" si="46"/>
        <v>-478</v>
      </c>
      <c r="P596" s="121" t="str">
        <f t="shared" ca="1" si="47"/>
        <v>Kadaluarsa</v>
      </c>
      <c r="Q596" s="88"/>
      <c r="R596" s="88"/>
      <c r="S596" s="88"/>
      <c r="T596" s="88"/>
      <c r="U596" s="88"/>
      <c r="V596" s="88"/>
      <c r="W596" s="88"/>
      <c r="X596" s="88"/>
      <c r="Y596" s="88"/>
      <c r="Z596" s="88"/>
      <c r="AA596" s="88"/>
      <c r="AB596" s="88"/>
      <c r="AC596" s="88"/>
      <c r="AD596" s="88"/>
      <c r="AE596" s="88"/>
    </row>
    <row r="597" spans="1:35" s="89" customFormat="1" ht="59.1" hidden="1" customHeight="1">
      <c r="A597" s="82">
        <f t="shared" si="45"/>
        <v>596</v>
      </c>
      <c r="B597" s="98" t="s">
        <v>3010</v>
      </c>
      <c r="C597" s="98" t="s">
        <v>255</v>
      </c>
      <c r="D597" s="95" t="s">
        <v>2701</v>
      </c>
      <c r="E597" s="104" t="s">
        <v>1605</v>
      </c>
      <c r="F597" s="104" t="s">
        <v>2860</v>
      </c>
      <c r="G597" s="104" t="s">
        <v>2123</v>
      </c>
      <c r="H597" s="104" t="s">
        <v>2926</v>
      </c>
      <c r="I597" s="82" t="s">
        <v>4294</v>
      </c>
      <c r="J597" s="82" t="s">
        <v>413</v>
      </c>
      <c r="K597" s="82" t="s">
        <v>0</v>
      </c>
      <c r="L597" s="95" t="s">
        <v>278</v>
      </c>
      <c r="M597" s="98" t="s">
        <v>647</v>
      </c>
      <c r="N597" s="120">
        <v>45116</v>
      </c>
      <c r="O597" s="357">
        <f t="shared" ca="1" si="46"/>
        <v>-478</v>
      </c>
      <c r="P597" s="121" t="str">
        <f t="shared" ca="1" si="47"/>
        <v>Kadaluarsa</v>
      </c>
      <c r="Q597" s="88"/>
      <c r="R597" s="88"/>
      <c r="S597" s="88"/>
      <c r="T597" s="88"/>
      <c r="U597" s="88"/>
      <c r="V597" s="88"/>
      <c r="W597" s="88"/>
      <c r="X597" s="88"/>
      <c r="Y597" s="88"/>
      <c r="Z597" s="88"/>
      <c r="AA597" s="88"/>
      <c r="AB597" s="88"/>
      <c r="AC597" s="88"/>
      <c r="AD597" s="88"/>
      <c r="AE597" s="88"/>
    </row>
    <row r="598" spans="1:35" s="89" customFormat="1" ht="62.1" hidden="1" customHeight="1">
      <c r="A598" s="82">
        <f t="shared" si="45"/>
        <v>597</v>
      </c>
      <c r="B598" s="98" t="s">
        <v>491</v>
      </c>
      <c r="C598" s="83" t="s">
        <v>514</v>
      </c>
      <c r="D598" s="84" t="s">
        <v>3132</v>
      </c>
      <c r="E598" s="82" t="s">
        <v>1604</v>
      </c>
      <c r="F598" s="82" t="s">
        <v>2878</v>
      </c>
      <c r="G598" s="104" t="s">
        <v>2124</v>
      </c>
      <c r="H598" s="104" t="s">
        <v>2884</v>
      </c>
      <c r="I598" s="82" t="s">
        <v>4294</v>
      </c>
      <c r="J598" s="100" t="s">
        <v>412</v>
      </c>
      <c r="K598" s="82" t="s">
        <v>0</v>
      </c>
      <c r="L598" s="95" t="s">
        <v>279</v>
      </c>
      <c r="M598" s="98" t="s">
        <v>649</v>
      </c>
      <c r="N598" s="120">
        <v>45116</v>
      </c>
      <c r="O598" s="357">
        <f t="shared" ca="1" si="46"/>
        <v>-478</v>
      </c>
      <c r="P598" s="121" t="str">
        <f t="shared" ca="1" si="47"/>
        <v>Kadaluarsa</v>
      </c>
      <c r="Q598" s="88"/>
      <c r="R598" s="88"/>
      <c r="S598" s="88"/>
      <c r="T598" s="88"/>
      <c r="U598" s="88"/>
      <c r="V598" s="88"/>
      <c r="W598" s="88"/>
      <c r="X598" s="88"/>
      <c r="Y598" s="88"/>
      <c r="Z598" s="88"/>
      <c r="AA598" s="88"/>
      <c r="AB598" s="88"/>
      <c r="AC598" s="88"/>
      <c r="AD598" s="88"/>
      <c r="AE598" s="88"/>
    </row>
    <row r="599" spans="1:35" s="90" customFormat="1" ht="62.1" hidden="1" customHeight="1">
      <c r="A599" s="82">
        <f t="shared" si="45"/>
        <v>598</v>
      </c>
      <c r="B599" s="98" t="s">
        <v>490</v>
      </c>
      <c r="C599" s="84" t="s">
        <v>189</v>
      </c>
      <c r="D599" s="95" t="s">
        <v>759</v>
      </c>
      <c r="E599" s="104" t="s">
        <v>2696</v>
      </c>
      <c r="F599" s="104" t="s">
        <v>2876</v>
      </c>
      <c r="G599" s="104" t="s">
        <v>2125</v>
      </c>
      <c r="H599" s="104" t="s">
        <v>2926</v>
      </c>
      <c r="I599" s="82" t="s">
        <v>4294</v>
      </c>
      <c r="J599" s="82" t="s">
        <v>413</v>
      </c>
      <c r="K599" s="82" t="s">
        <v>0</v>
      </c>
      <c r="L599" s="95" t="s">
        <v>273</v>
      </c>
      <c r="M599" s="98" t="s">
        <v>622</v>
      </c>
      <c r="N599" s="120">
        <v>45116</v>
      </c>
      <c r="O599" s="357">
        <f t="shared" ca="1" si="46"/>
        <v>-478</v>
      </c>
      <c r="P599" s="121" t="str">
        <f t="shared" ca="1" si="47"/>
        <v>Kadaluarsa</v>
      </c>
      <c r="Q599" s="88"/>
      <c r="R599" s="88"/>
      <c r="S599" s="88"/>
      <c r="T599" s="88"/>
      <c r="U599" s="88"/>
      <c r="V599" s="88"/>
      <c r="W599" s="88"/>
      <c r="X599" s="88"/>
      <c r="Y599" s="88"/>
      <c r="Z599" s="88"/>
      <c r="AA599" s="88"/>
      <c r="AB599" s="88"/>
      <c r="AC599" s="88"/>
      <c r="AD599" s="88"/>
      <c r="AE599" s="88"/>
      <c r="AF599" s="89"/>
      <c r="AG599" s="89"/>
      <c r="AH599" s="89"/>
      <c r="AI599" s="89"/>
    </row>
    <row r="600" spans="1:35" s="90" customFormat="1" ht="62.1" hidden="1" customHeight="1">
      <c r="A600" s="82">
        <f t="shared" si="45"/>
        <v>599</v>
      </c>
      <c r="B600" s="98" t="s">
        <v>492</v>
      </c>
      <c r="C600" s="84" t="s">
        <v>189</v>
      </c>
      <c r="D600" s="95" t="s">
        <v>759</v>
      </c>
      <c r="E600" s="104" t="s">
        <v>2696</v>
      </c>
      <c r="F600" s="104" t="s">
        <v>2876</v>
      </c>
      <c r="G600" s="104" t="s">
        <v>2126</v>
      </c>
      <c r="H600" s="104" t="s">
        <v>2926</v>
      </c>
      <c r="I600" s="82" t="s">
        <v>4294</v>
      </c>
      <c r="J600" s="82" t="s">
        <v>413</v>
      </c>
      <c r="K600" s="82" t="s">
        <v>0</v>
      </c>
      <c r="L600" s="95" t="s">
        <v>281</v>
      </c>
      <c r="M600" s="98" t="s">
        <v>622</v>
      </c>
      <c r="N600" s="120">
        <v>45116</v>
      </c>
      <c r="O600" s="357">
        <f t="shared" ca="1" si="46"/>
        <v>-478</v>
      </c>
      <c r="P600" s="121" t="str">
        <f t="shared" ca="1" si="47"/>
        <v>Kadaluarsa</v>
      </c>
      <c r="Q600" s="88"/>
      <c r="R600" s="88"/>
      <c r="S600" s="88"/>
      <c r="T600" s="88"/>
      <c r="U600" s="88"/>
      <c r="V600" s="88"/>
      <c r="W600" s="88"/>
      <c r="X600" s="88"/>
      <c r="Y600" s="88"/>
      <c r="Z600" s="88"/>
      <c r="AA600" s="88"/>
      <c r="AB600" s="88"/>
      <c r="AC600" s="88"/>
      <c r="AD600" s="88"/>
      <c r="AE600" s="88"/>
      <c r="AF600" s="89"/>
      <c r="AG600" s="89"/>
      <c r="AH600" s="89"/>
      <c r="AI600" s="89"/>
    </row>
    <row r="601" spans="1:35" s="90" customFormat="1" ht="62.1" hidden="1" customHeight="1">
      <c r="A601" s="82">
        <f t="shared" si="45"/>
        <v>600</v>
      </c>
      <c r="B601" s="98" t="s">
        <v>493</v>
      </c>
      <c r="C601" s="98" t="s">
        <v>178</v>
      </c>
      <c r="D601" s="84" t="s">
        <v>2736</v>
      </c>
      <c r="E601" s="82" t="s">
        <v>2696</v>
      </c>
      <c r="F601" s="82" t="s">
        <v>2861</v>
      </c>
      <c r="G601" s="104" t="s">
        <v>2127</v>
      </c>
      <c r="H601" s="104" t="s">
        <v>2884</v>
      </c>
      <c r="I601" s="82" t="s">
        <v>4294</v>
      </c>
      <c r="J601" s="82" t="s">
        <v>413</v>
      </c>
      <c r="K601" s="82" t="s">
        <v>0</v>
      </c>
      <c r="L601" s="95" t="s">
        <v>280</v>
      </c>
      <c r="M601" s="98" t="s">
        <v>650</v>
      </c>
      <c r="N601" s="120">
        <v>45116</v>
      </c>
      <c r="O601" s="357">
        <f t="shared" ca="1" si="46"/>
        <v>-478</v>
      </c>
      <c r="P601" s="121" t="str">
        <f t="shared" ca="1" si="47"/>
        <v>Kadaluarsa</v>
      </c>
      <c r="Q601" s="88"/>
      <c r="R601" s="88"/>
      <c r="S601" s="88"/>
      <c r="T601" s="88"/>
      <c r="U601" s="88"/>
      <c r="V601" s="88"/>
      <c r="W601" s="88"/>
      <c r="X601" s="88"/>
      <c r="Y601" s="88"/>
      <c r="Z601" s="88"/>
      <c r="AA601" s="88"/>
      <c r="AB601" s="88"/>
      <c r="AC601" s="88"/>
      <c r="AD601" s="88"/>
      <c r="AE601" s="88"/>
      <c r="AF601" s="89"/>
      <c r="AG601" s="89"/>
      <c r="AH601" s="89"/>
      <c r="AI601" s="89"/>
    </row>
    <row r="602" spans="1:35" s="90" customFormat="1" ht="30" hidden="1">
      <c r="A602" s="82">
        <f t="shared" si="45"/>
        <v>601</v>
      </c>
      <c r="B602" s="98" t="s">
        <v>494</v>
      </c>
      <c r="C602" s="102" t="s">
        <v>509</v>
      </c>
      <c r="D602" s="98" t="s">
        <v>1074</v>
      </c>
      <c r="E602" s="82" t="s">
        <v>1604</v>
      </c>
      <c r="F602" s="82" t="s">
        <v>2861</v>
      </c>
      <c r="G602" s="104" t="s">
        <v>2128</v>
      </c>
      <c r="H602" s="104" t="s">
        <v>2884</v>
      </c>
      <c r="I602" s="82" t="s">
        <v>4294</v>
      </c>
      <c r="J602" s="82" t="s">
        <v>413</v>
      </c>
      <c r="K602" s="82" t="s">
        <v>0</v>
      </c>
      <c r="L602" s="95" t="s">
        <v>282</v>
      </c>
      <c r="M602" s="98" t="s">
        <v>1912</v>
      </c>
      <c r="N602" s="120">
        <v>45116</v>
      </c>
      <c r="O602" s="357">
        <f t="shared" ca="1" si="46"/>
        <v>-478</v>
      </c>
      <c r="P602" s="121" t="str">
        <f t="shared" ca="1" si="47"/>
        <v>Kadaluarsa</v>
      </c>
      <c r="Q602" s="88"/>
      <c r="R602" s="88"/>
      <c r="S602" s="88"/>
      <c r="T602" s="88"/>
      <c r="U602" s="88"/>
      <c r="V602" s="88"/>
      <c r="W602" s="88"/>
      <c r="X602" s="88"/>
      <c r="Y602" s="88"/>
      <c r="Z602" s="88"/>
      <c r="AA602" s="88"/>
      <c r="AB602" s="88"/>
      <c r="AC602" s="88"/>
      <c r="AD602" s="88"/>
      <c r="AE602" s="88"/>
      <c r="AF602" s="89"/>
      <c r="AG602" s="89"/>
      <c r="AH602" s="89"/>
      <c r="AI602" s="89"/>
    </row>
    <row r="603" spans="1:35" s="89" customFormat="1" ht="60" hidden="1">
      <c r="A603" s="82">
        <f t="shared" si="45"/>
        <v>602</v>
      </c>
      <c r="B603" s="98" t="s">
        <v>495</v>
      </c>
      <c r="C603" s="84" t="s">
        <v>1689</v>
      </c>
      <c r="D603" s="84" t="s">
        <v>1647</v>
      </c>
      <c r="E603" s="82" t="s">
        <v>1604</v>
      </c>
      <c r="F603" s="82" t="s">
        <v>2861</v>
      </c>
      <c r="G603" s="104" t="s">
        <v>2129</v>
      </c>
      <c r="H603" s="104" t="s">
        <v>2884</v>
      </c>
      <c r="I603" s="82" t="s">
        <v>4294</v>
      </c>
      <c r="J603" s="82" t="s">
        <v>413</v>
      </c>
      <c r="K603" s="82" t="s">
        <v>0</v>
      </c>
      <c r="L603" s="95" t="s">
        <v>283</v>
      </c>
      <c r="M603" s="98" t="s">
        <v>651</v>
      </c>
      <c r="N603" s="120">
        <v>45116</v>
      </c>
      <c r="O603" s="357">
        <f t="shared" ca="1" si="46"/>
        <v>-478</v>
      </c>
      <c r="P603" s="121" t="str">
        <f t="shared" ca="1" si="47"/>
        <v>Kadaluarsa</v>
      </c>
      <c r="Q603" s="88"/>
      <c r="R603" s="88"/>
      <c r="S603" s="88"/>
      <c r="T603" s="88"/>
      <c r="U603" s="88"/>
      <c r="V603" s="88"/>
      <c r="W603" s="88"/>
      <c r="X603" s="88"/>
      <c r="Y603" s="88"/>
      <c r="Z603" s="88"/>
      <c r="AA603" s="88"/>
      <c r="AB603" s="88"/>
      <c r="AC603" s="88"/>
      <c r="AD603" s="88"/>
      <c r="AE603" s="88"/>
    </row>
    <row r="604" spans="1:35" s="90" customFormat="1" ht="45">
      <c r="A604" s="82">
        <f t="shared" si="45"/>
        <v>603</v>
      </c>
      <c r="B604" s="98" t="s">
        <v>496</v>
      </c>
      <c r="C604" s="101" t="s">
        <v>775</v>
      </c>
      <c r="D604" s="95" t="s">
        <v>1376</v>
      </c>
      <c r="E604" s="104" t="s">
        <v>2696</v>
      </c>
      <c r="F604" s="104" t="s">
        <v>2860</v>
      </c>
      <c r="G604" s="104" t="s">
        <v>2130</v>
      </c>
      <c r="H604" s="104" t="s">
        <v>2926</v>
      </c>
      <c r="I604" s="82" t="s">
        <v>4296</v>
      </c>
      <c r="J604" s="100" t="s">
        <v>412</v>
      </c>
      <c r="K604" s="82" t="s">
        <v>2626</v>
      </c>
      <c r="L604" s="95" t="s">
        <v>284</v>
      </c>
      <c r="M604" s="98" t="s">
        <v>652</v>
      </c>
      <c r="N604" s="120">
        <v>45116</v>
      </c>
      <c r="O604" s="357">
        <f t="shared" ca="1" si="46"/>
        <v>-478</v>
      </c>
      <c r="P604" s="121" t="str">
        <f t="shared" ca="1" si="47"/>
        <v>Kadaluarsa</v>
      </c>
      <c r="Q604" s="88"/>
      <c r="R604" s="88"/>
      <c r="S604" s="88"/>
      <c r="T604" s="88"/>
      <c r="U604" s="88"/>
      <c r="V604" s="88"/>
      <c r="W604" s="88"/>
      <c r="X604" s="88"/>
      <c r="Y604" s="88"/>
      <c r="Z604" s="88"/>
      <c r="AA604" s="88"/>
      <c r="AB604" s="88"/>
      <c r="AC604" s="88"/>
      <c r="AD604" s="88"/>
      <c r="AE604" s="88"/>
      <c r="AF604" s="89"/>
      <c r="AG604" s="89"/>
      <c r="AH604" s="89"/>
      <c r="AI604" s="89"/>
    </row>
    <row r="605" spans="1:35" s="90" customFormat="1" ht="75" hidden="1">
      <c r="A605" s="82">
        <f t="shared" si="45"/>
        <v>604</v>
      </c>
      <c r="B605" s="83" t="s">
        <v>49</v>
      </c>
      <c r="C605" s="83" t="s">
        <v>211</v>
      </c>
      <c r="D605" s="95" t="s">
        <v>1374</v>
      </c>
      <c r="E605" s="104" t="s">
        <v>1604</v>
      </c>
      <c r="F605" s="104" t="s">
        <v>2860</v>
      </c>
      <c r="G605" s="97" t="s">
        <v>2080</v>
      </c>
      <c r="H605" s="97" t="s">
        <v>2926</v>
      </c>
      <c r="I605" s="82" t="s">
        <v>4294</v>
      </c>
      <c r="J605" s="92" t="s">
        <v>412</v>
      </c>
      <c r="K605" s="92" t="s">
        <v>2625</v>
      </c>
      <c r="L605" s="95" t="s">
        <v>1397</v>
      </c>
      <c r="M605" s="98" t="s">
        <v>569</v>
      </c>
      <c r="N605" s="120">
        <v>45042</v>
      </c>
      <c r="O605" s="357">
        <f t="shared" ca="1" si="46"/>
        <v>-552</v>
      </c>
      <c r="P605" s="121" t="str">
        <f t="shared" ref="P605:P622" ca="1" si="48">IF(O605&gt;0,"Berlaku","Kadaluarsa")</f>
        <v>Kadaluarsa</v>
      </c>
      <c r="Q605" s="88"/>
      <c r="R605" s="88"/>
      <c r="S605" s="88"/>
      <c r="T605" s="88"/>
      <c r="U605" s="88"/>
      <c r="V605" s="88"/>
      <c r="W605" s="88"/>
      <c r="X605" s="88"/>
      <c r="Y605" s="88"/>
      <c r="Z605" s="88"/>
      <c r="AA605" s="88"/>
      <c r="AB605" s="88"/>
      <c r="AC605" s="88"/>
      <c r="AD605" s="88"/>
      <c r="AE605" s="88"/>
      <c r="AF605" s="89"/>
      <c r="AG605" s="89"/>
      <c r="AH605" s="89"/>
      <c r="AI605" s="89"/>
    </row>
    <row r="606" spans="1:35" s="90" customFormat="1" ht="45" hidden="1">
      <c r="A606" s="82">
        <f t="shared" si="45"/>
        <v>605</v>
      </c>
      <c r="B606" s="98" t="s">
        <v>480</v>
      </c>
      <c r="C606" s="98" t="s">
        <v>137</v>
      </c>
      <c r="D606" s="84" t="s">
        <v>756</v>
      </c>
      <c r="E606" s="82" t="s">
        <v>1604</v>
      </c>
      <c r="F606" s="104" t="s">
        <v>2876</v>
      </c>
      <c r="G606" s="104" t="s">
        <v>2115</v>
      </c>
      <c r="H606" s="104" t="s">
        <v>2884</v>
      </c>
      <c r="I606" s="82" t="s">
        <v>4294</v>
      </c>
      <c r="J606" s="82" t="s">
        <v>413</v>
      </c>
      <c r="K606" s="82" t="s">
        <v>0</v>
      </c>
      <c r="L606" s="95" t="s">
        <v>292</v>
      </c>
      <c r="M606" s="98" t="s">
        <v>640</v>
      </c>
      <c r="N606" s="120">
        <v>45042</v>
      </c>
      <c r="O606" s="357">
        <f t="shared" ca="1" si="46"/>
        <v>-552</v>
      </c>
      <c r="P606" s="121" t="str">
        <f t="shared" ca="1" si="48"/>
        <v>Kadaluarsa</v>
      </c>
      <c r="Q606" s="88"/>
      <c r="R606" s="88"/>
      <c r="S606" s="88"/>
      <c r="T606" s="88"/>
      <c r="U606" s="88"/>
      <c r="V606" s="88"/>
      <c r="W606" s="88"/>
      <c r="X606" s="88"/>
      <c r="Y606" s="88"/>
      <c r="Z606" s="88"/>
      <c r="AA606" s="88"/>
      <c r="AB606" s="88"/>
      <c r="AC606" s="88"/>
      <c r="AD606" s="88"/>
      <c r="AE606" s="88"/>
      <c r="AF606" s="89"/>
      <c r="AG606" s="89"/>
      <c r="AH606" s="89"/>
      <c r="AI606" s="89"/>
    </row>
    <row r="607" spans="1:35" s="90" customFormat="1" ht="30" hidden="1">
      <c r="A607" s="82">
        <f t="shared" si="45"/>
        <v>606</v>
      </c>
      <c r="B607" s="98" t="s">
        <v>481</v>
      </c>
      <c r="C607" s="98" t="s">
        <v>137</v>
      </c>
      <c r="D607" s="84" t="s">
        <v>756</v>
      </c>
      <c r="E607" s="82" t="s">
        <v>1604</v>
      </c>
      <c r="F607" s="104" t="s">
        <v>2876</v>
      </c>
      <c r="G607" s="104" t="s">
        <v>2116</v>
      </c>
      <c r="H607" s="104" t="s">
        <v>2884</v>
      </c>
      <c r="I607" s="82" t="s">
        <v>4294</v>
      </c>
      <c r="J607" s="82" t="s">
        <v>413</v>
      </c>
      <c r="K607" s="82" t="s">
        <v>0</v>
      </c>
      <c r="L607" s="95" t="s">
        <v>293</v>
      </c>
      <c r="M607" s="98" t="s">
        <v>641</v>
      </c>
      <c r="N607" s="120">
        <v>45042</v>
      </c>
      <c r="O607" s="357">
        <f t="shared" ca="1" si="46"/>
        <v>-552</v>
      </c>
      <c r="P607" s="121" t="str">
        <f t="shared" ca="1" si="48"/>
        <v>Kadaluarsa</v>
      </c>
      <c r="Q607" s="88"/>
      <c r="R607" s="88"/>
      <c r="S607" s="88"/>
      <c r="T607" s="88"/>
      <c r="U607" s="88"/>
      <c r="V607" s="88"/>
      <c r="W607" s="88"/>
      <c r="X607" s="88"/>
      <c r="Y607" s="88"/>
      <c r="Z607" s="88"/>
      <c r="AA607" s="88"/>
      <c r="AB607" s="88"/>
      <c r="AC607" s="88"/>
      <c r="AD607" s="88"/>
      <c r="AE607" s="88"/>
      <c r="AF607" s="89"/>
      <c r="AG607" s="89"/>
      <c r="AH607" s="89"/>
      <c r="AI607" s="89"/>
    </row>
    <row r="608" spans="1:35" s="90" customFormat="1" ht="60" hidden="1">
      <c r="A608" s="82">
        <f t="shared" si="45"/>
        <v>607</v>
      </c>
      <c r="B608" s="98" t="s">
        <v>485</v>
      </c>
      <c r="C608" s="84" t="s">
        <v>189</v>
      </c>
      <c r="D608" s="95" t="s">
        <v>759</v>
      </c>
      <c r="E608" s="104" t="s">
        <v>2696</v>
      </c>
      <c r="F608" s="104" t="s">
        <v>2876</v>
      </c>
      <c r="G608" s="104" t="s">
        <v>2117</v>
      </c>
      <c r="H608" s="104" t="s">
        <v>2926</v>
      </c>
      <c r="I608" s="82" t="s">
        <v>4294</v>
      </c>
      <c r="J608" s="82" t="s">
        <v>413</v>
      </c>
      <c r="K608" s="82" t="s">
        <v>0</v>
      </c>
      <c r="L608" s="95" t="s">
        <v>287</v>
      </c>
      <c r="M608" s="98" t="s">
        <v>642</v>
      </c>
      <c r="N608" s="120">
        <v>45042</v>
      </c>
      <c r="O608" s="357">
        <f t="shared" ca="1" si="46"/>
        <v>-552</v>
      </c>
      <c r="P608" s="121" t="str">
        <f t="shared" ca="1" si="48"/>
        <v>Kadaluarsa</v>
      </c>
      <c r="Q608" s="88"/>
      <c r="R608" s="88"/>
      <c r="S608" s="88"/>
      <c r="T608" s="88"/>
      <c r="U608" s="88"/>
      <c r="V608" s="88"/>
      <c r="W608" s="88"/>
      <c r="X608" s="88"/>
      <c r="Y608" s="88"/>
      <c r="Z608" s="88"/>
      <c r="AA608" s="88"/>
      <c r="AB608" s="88"/>
      <c r="AC608" s="88"/>
      <c r="AD608" s="88"/>
      <c r="AE608" s="88"/>
      <c r="AF608" s="89"/>
      <c r="AG608" s="89"/>
      <c r="AH608" s="89"/>
      <c r="AI608" s="89"/>
    </row>
    <row r="609" spans="1:35" s="90" customFormat="1" ht="45" hidden="1">
      <c r="A609" s="82">
        <f t="shared" si="45"/>
        <v>608</v>
      </c>
      <c r="B609" s="98" t="s">
        <v>486</v>
      </c>
      <c r="C609" s="98" t="s">
        <v>487</v>
      </c>
      <c r="D609" s="95" t="s">
        <v>2712</v>
      </c>
      <c r="E609" s="104" t="s">
        <v>1605</v>
      </c>
      <c r="F609" s="104" t="s">
        <v>2860</v>
      </c>
      <c r="G609" s="104" t="s">
        <v>2118</v>
      </c>
      <c r="H609" s="104" t="s">
        <v>2926</v>
      </c>
      <c r="I609" s="82" t="s">
        <v>4294</v>
      </c>
      <c r="J609" s="82" t="s">
        <v>412</v>
      </c>
      <c r="K609" s="82" t="s">
        <v>0</v>
      </c>
      <c r="L609" s="95" t="s">
        <v>409</v>
      </c>
      <c r="M609" s="86" t="s">
        <v>1405</v>
      </c>
      <c r="N609" s="120">
        <v>45042</v>
      </c>
      <c r="O609" s="357">
        <f t="shared" ca="1" si="46"/>
        <v>-552</v>
      </c>
      <c r="P609" s="121" t="str">
        <f t="shared" ca="1" si="48"/>
        <v>Kadaluarsa</v>
      </c>
      <c r="Q609" s="88"/>
      <c r="R609" s="88"/>
      <c r="S609" s="88"/>
      <c r="T609" s="88"/>
      <c r="U609" s="88"/>
      <c r="V609" s="88"/>
      <c r="W609" s="88"/>
      <c r="X609" s="88"/>
      <c r="Y609" s="88"/>
      <c r="Z609" s="88"/>
      <c r="AA609" s="88"/>
      <c r="AB609" s="88"/>
      <c r="AC609" s="88"/>
      <c r="AD609" s="88"/>
      <c r="AE609" s="88"/>
      <c r="AF609" s="89"/>
      <c r="AG609" s="89"/>
      <c r="AH609" s="89"/>
      <c r="AI609" s="89"/>
    </row>
    <row r="610" spans="1:35" s="90" customFormat="1" ht="105" hidden="1">
      <c r="A610" s="82">
        <f t="shared" si="45"/>
        <v>609</v>
      </c>
      <c r="B610" s="98" t="s">
        <v>4147</v>
      </c>
      <c r="C610" s="98" t="s">
        <v>4146</v>
      </c>
      <c r="D610" s="98" t="s">
        <v>2742</v>
      </c>
      <c r="E610" s="82" t="s">
        <v>1605</v>
      </c>
      <c r="F610" s="82" t="s">
        <v>2861</v>
      </c>
      <c r="G610" s="104" t="s">
        <v>2119</v>
      </c>
      <c r="H610" s="104" t="s">
        <v>2884</v>
      </c>
      <c r="I610" s="82" t="s">
        <v>4294</v>
      </c>
      <c r="J610" s="82" t="s">
        <v>413</v>
      </c>
      <c r="K610" s="82" t="s">
        <v>0</v>
      </c>
      <c r="L610" s="95" t="s">
        <v>286</v>
      </c>
      <c r="M610" s="98" t="s">
        <v>4144</v>
      </c>
      <c r="N610" s="120">
        <v>45042</v>
      </c>
      <c r="O610" s="357">
        <f t="shared" ca="1" si="46"/>
        <v>-552</v>
      </c>
      <c r="P610" s="121" t="str">
        <f t="shared" ca="1" si="48"/>
        <v>Kadaluarsa</v>
      </c>
      <c r="Q610" s="88"/>
      <c r="R610" s="88"/>
      <c r="S610" s="88"/>
      <c r="T610" s="88"/>
      <c r="U610" s="88"/>
      <c r="V610" s="88"/>
      <c r="W610" s="88"/>
      <c r="X610" s="88"/>
      <c r="Y610" s="88"/>
      <c r="Z610" s="88"/>
      <c r="AA610" s="88"/>
      <c r="AB610" s="88"/>
      <c r="AC610" s="88"/>
      <c r="AD610" s="88"/>
      <c r="AE610" s="88"/>
      <c r="AF610" s="89"/>
      <c r="AG610" s="89"/>
      <c r="AH610" s="89"/>
      <c r="AI610" s="89"/>
    </row>
    <row r="611" spans="1:35" s="89" customFormat="1" ht="45">
      <c r="A611" s="82">
        <f t="shared" si="45"/>
        <v>610</v>
      </c>
      <c r="B611" s="98" t="s">
        <v>488</v>
      </c>
      <c r="C611" s="98" t="s">
        <v>489</v>
      </c>
      <c r="D611" s="95" t="s">
        <v>1135</v>
      </c>
      <c r="E611" s="82" t="s">
        <v>1604</v>
      </c>
      <c r="F611" s="82" t="s">
        <v>2861</v>
      </c>
      <c r="G611" s="104" t="s">
        <v>2120</v>
      </c>
      <c r="H611" s="104" t="s">
        <v>2884</v>
      </c>
      <c r="I611" s="82" t="s">
        <v>4296</v>
      </c>
      <c r="J611" s="82" t="s">
        <v>412</v>
      </c>
      <c r="K611" s="82" t="s">
        <v>2626</v>
      </c>
      <c r="L611" s="95" t="s">
        <v>345</v>
      </c>
      <c r="M611" s="98" t="s">
        <v>643</v>
      </c>
      <c r="N611" s="120">
        <v>45042</v>
      </c>
      <c r="O611" s="357">
        <f t="shared" ca="1" si="46"/>
        <v>-552</v>
      </c>
      <c r="P611" s="121" t="str">
        <f t="shared" ca="1" si="48"/>
        <v>Kadaluarsa</v>
      </c>
      <c r="Q611" s="88"/>
      <c r="R611" s="88"/>
      <c r="S611" s="88"/>
      <c r="T611" s="88"/>
      <c r="U611" s="88"/>
      <c r="V611" s="88"/>
      <c r="W611" s="88"/>
      <c r="X611" s="88"/>
      <c r="Y611" s="88"/>
      <c r="Z611" s="88"/>
      <c r="AA611" s="88"/>
      <c r="AB611" s="88"/>
      <c r="AC611" s="88"/>
      <c r="AD611" s="88"/>
      <c r="AE611" s="88"/>
    </row>
    <row r="612" spans="1:35" s="90" customFormat="1" ht="60" hidden="1">
      <c r="A612" s="82">
        <f t="shared" si="45"/>
        <v>611</v>
      </c>
      <c r="B612" s="102" t="s">
        <v>1224</v>
      </c>
      <c r="C612" s="102" t="s">
        <v>247</v>
      </c>
      <c r="D612" s="95" t="s">
        <v>782</v>
      </c>
      <c r="E612" s="104" t="s">
        <v>1606</v>
      </c>
      <c r="F612" s="104" t="s">
        <v>2860</v>
      </c>
      <c r="G612" s="104" t="s">
        <v>2121</v>
      </c>
      <c r="H612" s="104" t="s">
        <v>2926</v>
      </c>
      <c r="I612" s="82" t="s">
        <v>4294</v>
      </c>
      <c r="J612" s="82" t="s">
        <v>413</v>
      </c>
      <c r="K612" s="100" t="s">
        <v>221</v>
      </c>
      <c r="L612" s="95" t="s">
        <v>285</v>
      </c>
      <c r="M612" s="98" t="s">
        <v>644</v>
      </c>
      <c r="N612" s="120">
        <v>45042</v>
      </c>
      <c r="O612" s="357">
        <f t="shared" ca="1" si="46"/>
        <v>-552</v>
      </c>
      <c r="P612" s="121" t="str">
        <f t="shared" ca="1" si="48"/>
        <v>Kadaluarsa</v>
      </c>
      <c r="Q612" s="88"/>
      <c r="R612" s="88"/>
      <c r="S612" s="88"/>
      <c r="T612" s="88"/>
      <c r="U612" s="88"/>
      <c r="V612" s="88"/>
      <c r="W612" s="88"/>
      <c r="X612" s="88"/>
      <c r="Y612" s="88"/>
      <c r="Z612" s="88"/>
      <c r="AA612" s="88"/>
      <c r="AB612" s="88"/>
      <c r="AC612" s="88"/>
      <c r="AD612" s="88"/>
      <c r="AE612" s="88"/>
      <c r="AF612" s="89"/>
      <c r="AG612" s="89"/>
      <c r="AH612" s="89"/>
      <c r="AI612" s="89"/>
    </row>
    <row r="613" spans="1:35" s="90" customFormat="1" ht="60" hidden="1">
      <c r="A613" s="82">
        <f t="shared" si="45"/>
        <v>612</v>
      </c>
      <c r="B613" s="98" t="s">
        <v>476</v>
      </c>
      <c r="C613" s="84" t="s">
        <v>189</v>
      </c>
      <c r="D613" s="95" t="s">
        <v>759</v>
      </c>
      <c r="E613" s="104" t="s">
        <v>2696</v>
      </c>
      <c r="F613" s="104" t="s">
        <v>2876</v>
      </c>
      <c r="G613" s="104" t="s">
        <v>2109</v>
      </c>
      <c r="H613" s="104" t="s">
        <v>2926</v>
      </c>
      <c r="I613" s="82" t="s">
        <v>4294</v>
      </c>
      <c r="J613" s="82" t="s">
        <v>413</v>
      </c>
      <c r="K613" s="82" t="s">
        <v>0</v>
      </c>
      <c r="L613" s="95" t="s">
        <v>404</v>
      </c>
      <c r="M613" s="98" t="s">
        <v>634</v>
      </c>
      <c r="N613" s="120">
        <v>44985</v>
      </c>
      <c r="O613" s="357">
        <f t="shared" ca="1" si="46"/>
        <v>-609</v>
      </c>
      <c r="P613" s="121" t="str">
        <f t="shared" ca="1" si="48"/>
        <v>Kadaluarsa</v>
      </c>
      <c r="Q613" s="88"/>
      <c r="R613" s="88"/>
      <c r="S613" s="88"/>
      <c r="T613" s="88"/>
      <c r="U613" s="88"/>
      <c r="V613" s="88"/>
      <c r="W613" s="88"/>
      <c r="X613" s="88"/>
      <c r="Y613" s="88"/>
      <c r="Z613" s="88"/>
      <c r="AA613" s="88"/>
      <c r="AB613" s="88"/>
      <c r="AC613" s="88"/>
      <c r="AD613" s="88"/>
      <c r="AE613" s="88"/>
      <c r="AF613" s="89"/>
      <c r="AG613" s="89"/>
      <c r="AH613" s="89"/>
      <c r="AI613" s="89"/>
    </row>
    <row r="614" spans="1:35" s="90" customFormat="1" ht="60" hidden="1">
      <c r="A614" s="82">
        <f t="shared" si="45"/>
        <v>613</v>
      </c>
      <c r="B614" s="98" t="s">
        <v>477</v>
      </c>
      <c r="C614" s="84" t="s">
        <v>189</v>
      </c>
      <c r="D614" s="95" t="s">
        <v>759</v>
      </c>
      <c r="E614" s="104" t="s">
        <v>2696</v>
      </c>
      <c r="F614" s="104" t="s">
        <v>2876</v>
      </c>
      <c r="G614" s="104" t="s">
        <v>2110</v>
      </c>
      <c r="H614" s="104" t="s">
        <v>2926</v>
      </c>
      <c r="I614" s="82" t="s">
        <v>4294</v>
      </c>
      <c r="J614" s="82" t="s">
        <v>413</v>
      </c>
      <c r="K614" s="82" t="s">
        <v>0</v>
      </c>
      <c r="L614" s="95" t="s">
        <v>363</v>
      </c>
      <c r="M614" s="98" t="s">
        <v>635</v>
      </c>
      <c r="N614" s="120">
        <v>44985</v>
      </c>
      <c r="O614" s="357">
        <f t="shared" ca="1" si="46"/>
        <v>-609</v>
      </c>
      <c r="P614" s="121" t="str">
        <f t="shared" ca="1" si="48"/>
        <v>Kadaluarsa</v>
      </c>
      <c r="Q614" s="88"/>
      <c r="R614" s="88"/>
      <c r="S614" s="88"/>
      <c r="T614" s="88"/>
      <c r="U614" s="88"/>
      <c r="V614" s="88"/>
      <c r="W614" s="88"/>
      <c r="X614" s="88"/>
      <c r="Y614" s="88"/>
      <c r="Z614" s="88"/>
      <c r="AA614" s="88"/>
      <c r="AB614" s="88"/>
      <c r="AC614" s="88"/>
      <c r="AD614" s="88"/>
      <c r="AE614" s="88"/>
      <c r="AF614" s="89"/>
      <c r="AG614" s="89"/>
      <c r="AH614" s="89"/>
      <c r="AI614" s="89"/>
    </row>
    <row r="615" spans="1:35" s="90" customFormat="1" ht="60" hidden="1">
      <c r="A615" s="82">
        <f t="shared" si="45"/>
        <v>614</v>
      </c>
      <c r="B615" s="98" t="s">
        <v>3964</v>
      </c>
      <c r="C615" s="84" t="s">
        <v>189</v>
      </c>
      <c r="D615" s="95" t="s">
        <v>759</v>
      </c>
      <c r="E615" s="104" t="s">
        <v>2696</v>
      </c>
      <c r="F615" s="104" t="s">
        <v>2876</v>
      </c>
      <c r="G615" s="104" t="s">
        <v>2111</v>
      </c>
      <c r="H615" s="104" t="s">
        <v>2926</v>
      </c>
      <c r="I615" s="82" t="s">
        <v>4294</v>
      </c>
      <c r="J615" s="82" t="s">
        <v>413</v>
      </c>
      <c r="K615" s="82" t="s">
        <v>0</v>
      </c>
      <c r="L615" s="95" t="s">
        <v>404</v>
      </c>
      <c r="M615" s="98" t="s">
        <v>636</v>
      </c>
      <c r="N615" s="120">
        <v>44985</v>
      </c>
      <c r="O615" s="357">
        <f t="shared" ca="1" si="46"/>
        <v>-609</v>
      </c>
      <c r="P615" s="121" t="str">
        <f t="shared" ca="1" si="48"/>
        <v>Kadaluarsa</v>
      </c>
      <c r="Q615" s="88"/>
      <c r="R615" s="88"/>
      <c r="S615" s="88"/>
      <c r="T615" s="88"/>
      <c r="U615" s="88"/>
      <c r="V615" s="88"/>
      <c r="W615" s="88"/>
      <c r="X615" s="88"/>
      <c r="Y615" s="88"/>
      <c r="Z615" s="88"/>
      <c r="AA615" s="88"/>
      <c r="AB615" s="88"/>
      <c r="AC615" s="88"/>
      <c r="AD615" s="88"/>
      <c r="AE615" s="88"/>
      <c r="AF615" s="89"/>
      <c r="AG615" s="89"/>
      <c r="AH615" s="89"/>
      <c r="AI615" s="89"/>
    </row>
    <row r="616" spans="1:35" s="89" customFormat="1" ht="74.400000000000006" hidden="1" customHeight="1">
      <c r="A616" s="82">
        <f t="shared" si="45"/>
        <v>615</v>
      </c>
      <c r="B616" s="95" t="s">
        <v>459</v>
      </c>
      <c r="C616" s="84" t="s">
        <v>189</v>
      </c>
      <c r="D616" s="95" t="s">
        <v>759</v>
      </c>
      <c r="E616" s="104" t="s">
        <v>2696</v>
      </c>
      <c r="F616" s="104" t="s">
        <v>2876</v>
      </c>
      <c r="G616" s="104" t="s">
        <v>2112</v>
      </c>
      <c r="H616" s="104" t="s">
        <v>2926</v>
      </c>
      <c r="I616" s="82" t="s">
        <v>4294</v>
      </c>
      <c r="J616" s="82" t="s">
        <v>413</v>
      </c>
      <c r="K616" s="82" t="s">
        <v>0</v>
      </c>
      <c r="L616" s="95" t="s">
        <v>363</v>
      </c>
      <c r="M616" s="98" t="s">
        <v>639</v>
      </c>
      <c r="N616" s="120">
        <v>44985</v>
      </c>
      <c r="O616" s="357">
        <f t="shared" ca="1" si="46"/>
        <v>-609</v>
      </c>
      <c r="P616" s="121" t="str">
        <f t="shared" ca="1" si="48"/>
        <v>Kadaluarsa</v>
      </c>
      <c r="Q616" s="88"/>
      <c r="R616" s="88"/>
      <c r="S616" s="88"/>
      <c r="T616" s="88"/>
      <c r="U616" s="88"/>
      <c r="V616" s="88"/>
      <c r="W616" s="88"/>
      <c r="X616" s="88"/>
      <c r="Y616" s="88"/>
      <c r="Z616" s="88"/>
      <c r="AA616" s="88"/>
      <c r="AB616" s="88"/>
      <c r="AC616" s="88"/>
      <c r="AD616" s="88"/>
      <c r="AE616" s="88"/>
    </row>
    <row r="617" spans="1:35" s="89" customFormat="1" ht="75.599999999999994" hidden="1" customHeight="1">
      <c r="A617" s="82">
        <f t="shared" si="45"/>
        <v>616</v>
      </c>
      <c r="B617" s="98" t="s">
        <v>478</v>
      </c>
      <c r="C617" s="84" t="s">
        <v>189</v>
      </c>
      <c r="D617" s="95" t="s">
        <v>759</v>
      </c>
      <c r="E617" s="104" t="s">
        <v>2696</v>
      </c>
      <c r="F617" s="104" t="s">
        <v>2876</v>
      </c>
      <c r="G617" s="104" t="s">
        <v>2113</v>
      </c>
      <c r="H617" s="104" t="s">
        <v>2926</v>
      </c>
      <c r="I617" s="82" t="s">
        <v>4294</v>
      </c>
      <c r="J617" s="82" t="s">
        <v>413</v>
      </c>
      <c r="K617" s="82" t="s">
        <v>0</v>
      </c>
      <c r="L617" s="95" t="s">
        <v>363</v>
      </c>
      <c r="M617" s="98" t="s">
        <v>638</v>
      </c>
      <c r="N617" s="120">
        <v>44985</v>
      </c>
      <c r="O617" s="357">
        <f t="shared" ca="1" si="46"/>
        <v>-609</v>
      </c>
      <c r="P617" s="121" t="str">
        <f t="shared" ca="1" si="48"/>
        <v>Kadaluarsa</v>
      </c>
      <c r="Q617" s="88"/>
      <c r="R617" s="88"/>
      <c r="S617" s="88"/>
      <c r="T617" s="88"/>
      <c r="U617" s="88"/>
      <c r="V617" s="88"/>
      <c r="W617" s="88"/>
      <c r="X617" s="88"/>
      <c r="Y617" s="88"/>
      <c r="Z617" s="88"/>
      <c r="AA617" s="88"/>
      <c r="AB617" s="88"/>
      <c r="AC617" s="88"/>
      <c r="AD617" s="88"/>
      <c r="AE617" s="88"/>
    </row>
    <row r="618" spans="1:35" s="89" customFormat="1" ht="60" hidden="1">
      <c r="A618" s="82">
        <f t="shared" si="45"/>
        <v>617</v>
      </c>
      <c r="B618" s="98" t="s">
        <v>479</v>
      </c>
      <c r="C618" s="84" t="s">
        <v>189</v>
      </c>
      <c r="D618" s="95" t="s">
        <v>759</v>
      </c>
      <c r="E618" s="104" t="s">
        <v>2696</v>
      </c>
      <c r="F618" s="104" t="s">
        <v>2876</v>
      </c>
      <c r="G618" s="104" t="s">
        <v>2114</v>
      </c>
      <c r="H618" s="104" t="s">
        <v>2926</v>
      </c>
      <c r="I618" s="82" t="s">
        <v>4294</v>
      </c>
      <c r="J618" s="82" t="s">
        <v>413</v>
      </c>
      <c r="K618" s="82" t="s">
        <v>0</v>
      </c>
      <c r="L618" s="95" t="s">
        <v>363</v>
      </c>
      <c r="M618" s="98" t="s">
        <v>637</v>
      </c>
      <c r="N618" s="120">
        <v>44985</v>
      </c>
      <c r="O618" s="357">
        <f t="shared" ca="1" si="46"/>
        <v>-609</v>
      </c>
      <c r="P618" s="121" t="str">
        <f t="shared" ca="1" si="48"/>
        <v>Kadaluarsa</v>
      </c>
      <c r="Q618" s="88"/>
      <c r="R618" s="88"/>
      <c r="S618" s="88"/>
      <c r="T618" s="88"/>
      <c r="U618" s="88"/>
      <c r="V618" s="88"/>
      <c r="W618" s="88"/>
      <c r="X618" s="88"/>
      <c r="Y618" s="88"/>
      <c r="Z618" s="88"/>
      <c r="AA618" s="88"/>
      <c r="AB618" s="88"/>
      <c r="AC618" s="88"/>
      <c r="AD618" s="88"/>
      <c r="AE618" s="88"/>
    </row>
    <row r="619" spans="1:35" s="89" customFormat="1" ht="45" hidden="1">
      <c r="A619" s="82">
        <f t="shared" si="45"/>
        <v>618</v>
      </c>
      <c r="B619" s="95" t="s">
        <v>407</v>
      </c>
      <c r="C619" s="98" t="s">
        <v>472</v>
      </c>
      <c r="D619" s="84" t="s">
        <v>958</v>
      </c>
      <c r="E619" s="82" t="s">
        <v>1604</v>
      </c>
      <c r="F619" s="82" t="s">
        <v>2861</v>
      </c>
      <c r="G619" s="104" t="s">
        <v>2105</v>
      </c>
      <c r="H619" s="104" t="s">
        <v>2884</v>
      </c>
      <c r="I619" s="82" t="s">
        <v>4294</v>
      </c>
      <c r="J619" s="82" t="s">
        <v>413</v>
      </c>
      <c r="K619" s="82" t="s">
        <v>0</v>
      </c>
      <c r="L619" s="95" t="s">
        <v>408</v>
      </c>
      <c r="M619" s="98" t="s">
        <v>630</v>
      </c>
      <c r="N619" s="120">
        <v>44913</v>
      </c>
      <c r="O619" s="357">
        <f t="shared" ca="1" si="46"/>
        <v>-681</v>
      </c>
      <c r="P619" s="121" t="str">
        <f t="shared" ca="1" si="48"/>
        <v>Kadaluarsa</v>
      </c>
      <c r="Q619" s="88"/>
      <c r="R619" s="88"/>
      <c r="S619" s="88"/>
      <c r="T619" s="88"/>
      <c r="U619" s="88"/>
      <c r="V619" s="88"/>
      <c r="W619" s="88"/>
      <c r="X619" s="88"/>
      <c r="Y619" s="88"/>
      <c r="Z619" s="88"/>
      <c r="AA619" s="88"/>
      <c r="AB619" s="88"/>
      <c r="AC619" s="88"/>
      <c r="AD619" s="88"/>
      <c r="AE619" s="88"/>
    </row>
    <row r="620" spans="1:35" s="90" customFormat="1" ht="60" hidden="1">
      <c r="A620" s="82">
        <f t="shared" si="45"/>
        <v>619</v>
      </c>
      <c r="B620" s="98" t="s">
        <v>473</v>
      </c>
      <c r="C620" s="84" t="s">
        <v>189</v>
      </c>
      <c r="D620" s="95" t="s">
        <v>759</v>
      </c>
      <c r="E620" s="104" t="s">
        <v>2696</v>
      </c>
      <c r="F620" s="104" t="s">
        <v>2876</v>
      </c>
      <c r="G620" s="104" t="s">
        <v>2106</v>
      </c>
      <c r="H620" s="104" t="s">
        <v>2926</v>
      </c>
      <c r="I620" s="82" t="s">
        <v>4294</v>
      </c>
      <c r="J620" s="82" t="s">
        <v>413</v>
      </c>
      <c r="K620" s="82" t="s">
        <v>0</v>
      </c>
      <c r="L620" s="95" t="s">
        <v>404</v>
      </c>
      <c r="M620" s="98" t="s">
        <v>632</v>
      </c>
      <c r="N620" s="120">
        <v>44913</v>
      </c>
      <c r="O620" s="357">
        <f t="shared" ca="1" si="46"/>
        <v>-681</v>
      </c>
      <c r="P620" s="121" t="str">
        <f t="shared" ca="1" si="48"/>
        <v>Kadaluarsa</v>
      </c>
      <c r="Q620" s="88"/>
      <c r="R620" s="88"/>
      <c r="S620" s="88"/>
      <c r="T620" s="88"/>
      <c r="U620" s="88"/>
      <c r="V620" s="88"/>
      <c r="W620" s="88"/>
      <c r="X620" s="88"/>
      <c r="Y620" s="88"/>
      <c r="Z620" s="88"/>
      <c r="AA620" s="88"/>
      <c r="AB620" s="88"/>
      <c r="AC620" s="88"/>
      <c r="AD620" s="88"/>
      <c r="AE620" s="88"/>
      <c r="AF620" s="89"/>
      <c r="AG620" s="89"/>
      <c r="AH620" s="89"/>
      <c r="AI620" s="89"/>
    </row>
    <row r="621" spans="1:35" s="90" customFormat="1" ht="60" hidden="1">
      <c r="A621" s="82">
        <f t="shared" si="45"/>
        <v>620</v>
      </c>
      <c r="B621" s="98" t="s">
        <v>474</v>
      </c>
      <c r="C621" s="84" t="s">
        <v>189</v>
      </c>
      <c r="D621" s="95" t="s">
        <v>759</v>
      </c>
      <c r="E621" s="104" t="s">
        <v>2696</v>
      </c>
      <c r="F621" s="104" t="s">
        <v>2876</v>
      </c>
      <c r="G621" s="104" t="s">
        <v>2107</v>
      </c>
      <c r="H621" s="104" t="s">
        <v>2926</v>
      </c>
      <c r="I621" s="82" t="s">
        <v>4294</v>
      </c>
      <c r="J621" s="82" t="s">
        <v>413</v>
      </c>
      <c r="K621" s="82" t="s">
        <v>0</v>
      </c>
      <c r="L621" s="95" t="s">
        <v>404</v>
      </c>
      <c r="M621" s="98" t="s">
        <v>3172</v>
      </c>
      <c r="N621" s="120">
        <v>44913</v>
      </c>
      <c r="O621" s="357">
        <f t="shared" ca="1" si="46"/>
        <v>-681</v>
      </c>
      <c r="P621" s="121" t="str">
        <f t="shared" ca="1" si="48"/>
        <v>Kadaluarsa</v>
      </c>
      <c r="Q621" s="88"/>
      <c r="R621" s="88"/>
      <c r="S621" s="88"/>
      <c r="T621" s="88"/>
      <c r="U621" s="88"/>
      <c r="V621" s="88"/>
      <c r="W621" s="88"/>
      <c r="X621" s="88"/>
      <c r="Y621" s="88"/>
      <c r="Z621" s="88"/>
      <c r="AA621" s="88"/>
      <c r="AB621" s="88"/>
      <c r="AC621" s="88"/>
      <c r="AD621" s="88"/>
      <c r="AE621" s="88"/>
      <c r="AF621" s="89"/>
      <c r="AG621" s="89"/>
      <c r="AH621" s="89"/>
      <c r="AI621" s="89"/>
    </row>
    <row r="622" spans="1:35" s="90" customFormat="1" ht="60" hidden="1">
      <c r="A622" s="82">
        <f t="shared" si="45"/>
        <v>621</v>
      </c>
      <c r="B622" s="98" t="s">
        <v>475</v>
      </c>
      <c r="C622" s="84" t="s">
        <v>189</v>
      </c>
      <c r="D622" s="95" t="s">
        <v>759</v>
      </c>
      <c r="E622" s="104" t="s">
        <v>2696</v>
      </c>
      <c r="F622" s="104" t="s">
        <v>2876</v>
      </c>
      <c r="G622" s="104" t="s">
        <v>2108</v>
      </c>
      <c r="H622" s="104" t="s">
        <v>2926</v>
      </c>
      <c r="I622" s="82" t="s">
        <v>4294</v>
      </c>
      <c r="J622" s="82" t="s">
        <v>413</v>
      </c>
      <c r="K622" s="82" t="s">
        <v>0</v>
      </c>
      <c r="L622" s="95" t="s">
        <v>404</v>
      </c>
      <c r="M622" s="98" t="s">
        <v>633</v>
      </c>
      <c r="N622" s="120">
        <v>44913</v>
      </c>
      <c r="O622" s="357">
        <f t="shared" ca="1" si="46"/>
        <v>-681</v>
      </c>
      <c r="P622" s="121" t="str">
        <f t="shared" ca="1" si="48"/>
        <v>Kadaluarsa</v>
      </c>
      <c r="Q622" s="88"/>
      <c r="R622" s="88"/>
      <c r="S622" s="88"/>
      <c r="T622" s="88"/>
      <c r="U622" s="88"/>
      <c r="V622" s="88"/>
      <c r="W622" s="88"/>
      <c r="X622" s="88"/>
      <c r="Y622" s="88"/>
      <c r="Z622" s="88"/>
      <c r="AA622" s="88"/>
      <c r="AB622" s="88"/>
      <c r="AC622" s="88"/>
      <c r="AD622" s="88"/>
      <c r="AE622" s="88"/>
      <c r="AF622" s="89"/>
      <c r="AG622" s="89"/>
      <c r="AH622" s="89"/>
      <c r="AI622" s="89"/>
    </row>
    <row r="623" spans="1:35" s="89" customFormat="1" ht="60" hidden="1">
      <c r="A623" s="82">
        <f t="shared" si="45"/>
        <v>622</v>
      </c>
      <c r="B623" s="95" t="s">
        <v>401</v>
      </c>
      <c r="C623" s="84" t="s">
        <v>189</v>
      </c>
      <c r="D623" s="95" t="s">
        <v>759</v>
      </c>
      <c r="E623" s="104" t="s">
        <v>2696</v>
      </c>
      <c r="F623" s="104" t="s">
        <v>2876</v>
      </c>
      <c r="G623" s="104" t="s">
        <v>2101</v>
      </c>
      <c r="H623" s="104" t="s">
        <v>2926</v>
      </c>
      <c r="I623" s="82" t="s">
        <v>4294</v>
      </c>
      <c r="J623" s="82" t="s">
        <v>413</v>
      </c>
      <c r="K623" s="82" t="s">
        <v>0</v>
      </c>
      <c r="L623" s="95" t="s">
        <v>402</v>
      </c>
      <c r="M623" s="98" t="s">
        <v>627</v>
      </c>
      <c r="N623" s="120">
        <v>44880</v>
      </c>
      <c r="O623" s="357">
        <f t="shared" ca="1" si="46"/>
        <v>-714</v>
      </c>
      <c r="P623" s="121" t="str">
        <f t="shared" ref="P623:P628" ca="1" si="49">IF(O623&gt;0,"Berlaku","Kadaluarsa")</f>
        <v>Kadaluarsa</v>
      </c>
      <c r="Q623" s="88"/>
      <c r="R623" s="88"/>
      <c r="S623" s="88"/>
      <c r="T623" s="88"/>
      <c r="U623" s="88"/>
      <c r="V623" s="88"/>
      <c r="W623" s="88"/>
      <c r="X623" s="88"/>
      <c r="Y623" s="88"/>
      <c r="Z623" s="88"/>
      <c r="AA623" s="88"/>
      <c r="AB623" s="88"/>
      <c r="AC623" s="88"/>
      <c r="AD623" s="88"/>
      <c r="AE623" s="88"/>
    </row>
    <row r="624" spans="1:35" s="89" customFormat="1" ht="105" hidden="1">
      <c r="A624" s="82">
        <f t="shared" si="45"/>
        <v>623</v>
      </c>
      <c r="B624" s="83" t="s">
        <v>28</v>
      </c>
      <c r="C624" s="83" t="s">
        <v>1026</v>
      </c>
      <c r="D624" s="95" t="s">
        <v>2710</v>
      </c>
      <c r="E624" s="104" t="s">
        <v>1605</v>
      </c>
      <c r="F624" s="104" t="s">
        <v>2878</v>
      </c>
      <c r="G624" s="94" t="s">
        <v>2882</v>
      </c>
      <c r="H624" s="94" t="s">
        <v>2884</v>
      </c>
      <c r="I624" s="82" t="s">
        <v>4295</v>
      </c>
      <c r="J624" s="82" t="s">
        <v>413</v>
      </c>
      <c r="K624" s="82" t="s">
        <v>10</v>
      </c>
      <c r="L624" s="95" t="s">
        <v>3006</v>
      </c>
      <c r="M624" s="86" t="s">
        <v>1395</v>
      </c>
      <c r="N624" s="120">
        <v>44880</v>
      </c>
      <c r="O624" s="357">
        <f t="shared" ca="1" si="46"/>
        <v>-714</v>
      </c>
      <c r="P624" s="121" t="str">
        <f t="shared" ca="1" si="49"/>
        <v>Kadaluarsa</v>
      </c>
      <c r="Q624" s="88"/>
      <c r="R624" s="88"/>
      <c r="S624" s="88"/>
      <c r="T624" s="88"/>
      <c r="U624" s="88"/>
      <c r="V624" s="88"/>
      <c r="W624" s="88"/>
      <c r="X624" s="88"/>
      <c r="Y624" s="88"/>
      <c r="Z624" s="88"/>
      <c r="AA624" s="88"/>
      <c r="AB624" s="88"/>
      <c r="AC624" s="88"/>
      <c r="AD624" s="88"/>
      <c r="AE624" s="88"/>
    </row>
    <row r="625" spans="1:35" s="89" customFormat="1" ht="70.5" hidden="1" customHeight="1">
      <c r="A625" s="82">
        <f t="shared" si="45"/>
        <v>624</v>
      </c>
      <c r="B625" s="83" t="s">
        <v>106</v>
      </c>
      <c r="C625" s="83" t="s">
        <v>146</v>
      </c>
      <c r="D625" s="84" t="s">
        <v>2721</v>
      </c>
      <c r="E625" s="82" t="s">
        <v>1605</v>
      </c>
      <c r="F625" s="82" t="s">
        <v>2861</v>
      </c>
      <c r="G625" s="97" t="s">
        <v>2084</v>
      </c>
      <c r="H625" s="97" t="s">
        <v>2884</v>
      </c>
      <c r="I625" s="82" t="s">
        <v>4294</v>
      </c>
      <c r="J625" s="82" t="s">
        <v>413</v>
      </c>
      <c r="K625" s="82" t="s">
        <v>3</v>
      </c>
      <c r="L625" s="83" t="s">
        <v>355</v>
      </c>
      <c r="M625" s="98" t="s">
        <v>579</v>
      </c>
      <c r="N625" s="120">
        <v>44880</v>
      </c>
      <c r="O625" s="357">
        <f t="shared" ca="1" si="46"/>
        <v>-714</v>
      </c>
      <c r="P625" s="121" t="str">
        <f t="shared" ca="1" si="49"/>
        <v>Kadaluarsa</v>
      </c>
      <c r="Q625" s="88"/>
      <c r="R625" s="88"/>
      <c r="S625" s="88"/>
      <c r="T625" s="88"/>
      <c r="U625" s="88"/>
      <c r="V625" s="88"/>
      <c r="W625" s="88"/>
      <c r="X625" s="88"/>
      <c r="Y625" s="88"/>
      <c r="Z625" s="88"/>
      <c r="AA625" s="88"/>
      <c r="AB625" s="88"/>
      <c r="AC625" s="88"/>
      <c r="AD625" s="88"/>
      <c r="AE625" s="88"/>
    </row>
    <row r="626" spans="1:35" s="90" customFormat="1" ht="77.099999999999994" hidden="1" customHeight="1">
      <c r="A626" s="82">
        <f t="shared" si="45"/>
        <v>625</v>
      </c>
      <c r="B626" s="98" t="s">
        <v>469</v>
      </c>
      <c r="C626" s="84" t="s">
        <v>189</v>
      </c>
      <c r="D626" s="95" t="s">
        <v>759</v>
      </c>
      <c r="E626" s="104" t="s">
        <v>2696</v>
      </c>
      <c r="F626" s="104" t="s">
        <v>2876</v>
      </c>
      <c r="G626" s="104" t="s">
        <v>2102</v>
      </c>
      <c r="H626" s="104" t="s">
        <v>2926</v>
      </c>
      <c r="I626" s="82" t="s">
        <v>4294</v>
      </c>
      <c r="J626" s="82" t="s">
        <v>413</v>
      </c>
      <c r="K626" s="82" t="s">
        <v>0</v>
      </c>
      <c r="L626" s="95" t="s">
        <v>403</v>
      </c>
      <c r="M626" s="98" t="s">
        <v>628</v>
      </c>
      <c r="N626" s="120">
        <v>44880</v>
      </c>
      <c r="O626" s="357">
        <f t="shared" ca="1" si="46"/>
        <v>-714</v>
      </c>
      <c r="P626" s="121" t="str">
        <f t="shared" ca="1" si="49"/>
        <v>Kadaluarsa</v>
      </c>
      <c r="Q626" s="88"/>
      <c r="R626" s="88"/>
      <c r="S626" s="88"/>
      <c r="T626" s="88"/>
      <c r="U626" s="88"/>
      <c r="V626" s="88"/>
      <c r="W626" s="88"/>
      <c r="X626" s="88"/>
      <c r="Y626" s="88"/>
      <c r="Z626" s="88"/>
      <c r="AA626" s="88"/>
      <c r="AB626" s="88"/>
      <c r="AC626" s="88"/>
      <c r="AD626" s="88"/>
      <c r="AE626" s="88"/>
      <c r="AF626" s="89"/>
      <c r="AG626" s="89"/>
      <c r="AH626" s="89"/>
      <c r="AI626" s="89"/>
    </row>
    <row r="627" spans="1:35" s="89" customFormat="1" ht="60" hidden="1">
      <c r="A627" s="82">
        <f t="shared" si="45"/>
        <v>626</v>
      </c>
      <c r="B627" s="95" t="s">
        <v>470</v>
      </c>
      <c r="C627" s="84" t="s">
        <v>189</v>
      </c>
      <c r="D627" s="95" t="s">
        <v>759</v>
      </c>
      <c r="E627" s="104" t="s">
        <v>2696</v>
      </c>
      <c r="F627" s="104" t="s">
        <v>2876</v>
      </c>
      <c r="G627" s="104" t="s">
        <v>2103</v>
      </c>
      <c r="H627" s="104" t="s">
        <v>2926</v>
      </c>
      <c r="I627" s="82" t="s">
        <v>4294</v>
      </c>
      <c r="J627" s="82" t="s">
        <v>413</v>
      </c>
      <c r="K627" s="82" t="s">
        <v>0</v>
      </c>
      <c r="L627" s="95" t="s">
        <v>404</v>
      </c>
      <c r="M627" s="98" t="s">
        <v>629</v>
      </c>
      <c r="N627" s="120">
        <v>44880</v>
      </c>
      <c r="O627" s="357">
        <f t="shared" ca="1" si="46"/>
        <v>-714</v>
      </c>
      <c r="P627" s="121" t="str">
        <f t="shared" ca="1" si="49"/>
        <v>Kadaluarsa</v>
      </c>
      <c r="Q627" s="88"/>
      <c r="R627" s="88"/>
      <c r="S627" s="88"/>
      <c r="T627" s="88"/>
      <c r="U627" s="88"/>
      <c r="V627" s="88"/>
      <c r="W627" s="88"/>
      <c r="X627" s="88"/>
      <c r="Y627" s="88"/>
      <c r="Z627" s="88"/>
      <c r="AA627" s="88"/>
      <c r="AB627" s="88"/>
      <c r="AC627" s="88"/>
      <c r="AD627" s="88"/>
      <c r="AE627" s="88"/>
    </row>
    <row r="628" spans="1:35" s="89" customFormat="1" ht="60" hidden="1">
      <c r="A628" s="82">
        <f t="shared" si="45"/>
        <v>627</v>
      </c>
      <c r="B628" s="98" t="s">
        <v>471</v>
      </c>
      <c r="C628" s="84" t="s">
        <v>189</v>
      </c>
      <c r="D628" s="95" t="s">
        <v>759</v>
      </c>
      <c r="E628" s="104" t="s">
        <v>2696</v>
      </c>
      <c r="F628" s="104" t="s">
        <v>2876</v>
      </c>
      <c r="G628" s="104" t="s">
        <v>2104</v>
      </c>
      <c r="H628" s="104" t="s">
        <v>2926</v>
      </c>
      <c r="I628" s="82" t="s">
        <v>4294</v>
      </c>
      <c r="J628" s="82" t="s">
        <v>413</v>
      </c>
      <c r="K628" s="82" t="s">
        <v>0</v>
      </c>
      <c r="L628" s="95" t="s">
        <v>404</v>
      </c>
      <c r="M628" s="98" t="s">
        <v>629</v>
      </c>
      <c r="N628" s="120">
        <v>44880</v>
      </c>
      <c r="O628" s="357">
        <f t="shared" ca="1" si="46"/>
        <v>-714</v>
      </c>
      <c r="P628" s="121" t="str">
        <f t="shared" ca="1" si="49"/>
        <v>Kadaluarsa</v>
      </c>
      <c r="Q628" s="88"/>
      <c r="R628" s="88"/>
      <c r="S628" s="88"/>
      <c r="T628" s="88"/>
      <c r="U628" s="88"/>
      <c r="V628" s="88"/>
      <c r="W628" s="88"/>
      <c r="X628" s="88"/>
      <c r="Y628" s="88"/>
      <c r="Z628" s="88"/>
      <c r="AA628" s="88"/>
      <c r="AB628" s="88"/>
      <c r="AC628" s="88"/>
      <c r="AD628" s="88"/>
      <c r="AE628" s="88"/>
    </row>
    <row r="629" spans="1:35" s="90" customFormat="1" ht="45" hidden="1">
      <c r="A629" s="82">
        <f t="shared" si="45"/>
        <v>628</v>
      </c>
      <c r="B629" s="101" t="s">
        <v>257</v>
      </c>
      <c r="C629" s="102" t="s">
        <v>235</v>
      </c>
      <c r="D629" s="95" t="s">
        <v>1380</v>
      </c>
      <c r="E629" s="104" t="s">
        <v>2699</v>
      </c>
      <c r="F629" s="104" t="s">
        <v>2860</v>
      </c>
      <c r="G629" s="87" t="s">
        <v>2098</v>
      </c>
      <c r="H629" s="87" t="s">
        <v>2926</v>
      </c>
      <c r="I629" s="82" t="s">
        <v>4294</v>
      </c>
      <c r="J629" s="82" t="s">
        <v>413</v>
      </c>
      <c r="K629" s="82" t="s">
        <v>3</v>
      </c>
      <c r="L629" s="96" t="s">
        <v>400</v>
      </c>
      <c r="M629" s="86" t="s">
        <v>624</v>
      </c>
      <c r="N629" s="120">
        <v>44850</v>
      </c>
      <c r="O629" s="357">
        <f t="shared" ca="1" si="46"/>
        <v>-744</v>
      </c>
      <c r="P629" s="121" t="str">
        <f t="shared" ref="P629:P635" ca="1" si="50">IF(O629&gt;0,"Berlaku","Kadaluarsa")</f>
        <v>Kadaluarsa</v>
      </c>
      <c r="Q629" s="88"/>
      <c r="R629" s="88"/>
      <c r="S629" s="88"/>
      <c r="T629" s="88"/>
      <c r="U629" s="88"/>
      <c r="V629" s="88"/>
      <c r="W629" s="88"/>
      <c r="X629" s="88"/>
      <c r="Y629" s="88"/>
      <c r="Z629" s="88"/>
      <c r="AA629" s="88"/>
      <c r="AB629" s="88"/>
      <c r="AC629" s="88"/>
      <c r="AD629" s="88"/>
      <c r="AE629" s="88"/>
      <c r="AF629" s="89"/>
      <c r="AG629" s="89"/>
      <c r="AH629" s="89"/>
      <c r="AI629" s="89"/>
    </row>
    <row r="630" spans="1:35" s="89" customFormat="1" ht="45" hidden="1">
      <c r="A630" s="82">
        <f t="shared" si="45"/>
        <v>629</v>
      </c>
      <c r="B630" s="101" t="s">
        <v>258</v>
      </c>
      <c r="C630" s="102" t="s">
        <v>235</v>
      </c>
      <c r="D630" s="95" t="s">
        <v>1380</v>
      </c>
      <c r="E630" s="104" t="s">
        <v>2699</v>
      </c>
      <c r="F630" s="104" t="s">
        <v>2860</v>
      </c>
      <c r="G630" s="87" t="s">
        <v>2099</v>
      </c>
      <c r="H630" s="87" t="s">
        <v>2926</v>
      </c>
      <c r="I630" s="82" t="s">
        <v>4294</v>
      </c>
      <c r="J630" s="82" t="s">
        <v>413</v>
      </c>
      <c r="K630" s="82" t="s">
        <v>3</v>
      </c>
      <c r="L630" s="96" t="s">
        <v>400</v>
      </c>
      <c r="M630" s="86" t="s">
        <v>625</v>
      </c>
      <c r="N630" s="120">
        <v>44850</v>
      </c>
      <c r="O630" s="357">
        <f t="shared" ca="1" si="46"/>
        <v>-744</v>
      </c>
      <c r="P630" s="121" t="str">
        <f t="shared" ca="1" si="50"/>
        <v>Kadaluarsa</v>
      </c>
      <c r="Q630" s="88"/>
      <c r="R630" s="88"/>
      <c r="S630" s="88"/>
      <c r="T630" s="88"/>
      <c r="U630" s="88"/>
      <c r="V630" s="88"/>
      <c r="W630" s="88"/>
      <c r="X630" s="88"/>
      <c r="Y630" s="88"/>
      <c r="Z630" s="88"/>
      <c r="AA630" s="88"/>
      <c r="AB630" s="88"/>
      <c r="AC630" s="88"/>
      <c r="AD630" s="88"/>
      <c r="AE630" s="88"/>
    </row>
    <row r="631" spans="1:35" s="89" customFormat="1" ht="45" hidden="1">
      <c r="A631" s="82">
        <f t="shared" si="45"/>
        <v>630</v>
      </c>
      <c r="B631" s="101" t="s">
        <v>259</v>
      </c>
      <c r="C631" s="102" t="s">
        <v>235</v>
      </c>
      <c r="D631" s="95" t="s">
        <v>1380</v>
      </c>
      <c r="E631" s="104" t="s">
        <v>2699</v>
      </c>
      <c r="F631" s="104" t="s">
        <v>2860</v>
      </c>
      <c r="G631" s="87" t="s">
        <v>2100</v>
      </c>
      <c r="H631" s="87" t="s">
        <v>2926</v>
      </c>
      <c r="I631" s="82" t="s">
        <v>4294</v>
      </c>
      <c r="J631" s="82" t="s">
        <v>412</v>
      </c>
      <c r="K631" s="82" t="s">
        <v>3</v>
      </c>
      <c r="L631" s="95" t="s">
        <v>1541</v>
      </c>
      <c r="M631" s="103" t="s">
        <v>626</v>
      </c>
      <c r="N631" s="120">
        <v>44850</v>
      </c>
      <c r="O631" s="357">
        <f t="shared" ca="1" si="46"/>
        <v>-744</v>
      </c>
      <c r="P631" s="121" t="str">
        <f t="shared" ca="1" si="50"/>
        <v>Kadaluarsa</v>
      </c>
      <c r="Q631" s="88"/>
      <c r="R631" s="88"/>
      <c r="S631" s="88"/>
      <c r="T631" s="88"/>
      <c r="U631" s="88"/>
      <c r="V631" s="88"/>
      <c r="W631" s="88"/>
      <c r="X631" s="88"/>
      <c r="Y631" s="88"/>
      <c r="Z631" s="88"/>
      <c r="AA631" s="88"/>
      <c r="AB631" s="88"/>
      <c r="AC631" s="88"/>
      <c r="AD631" s="88"/>
      <c r="AE631" s="88"/>
    </row>
    <row r="632" spans="1:35" s="89" customFormat="1" ht="67.349999999999994" hidden="1" customHeight="1">
      <c r="A632" s="82">
        <f t="shared" si="45"/>
        <v>631</v>
      </c>
      <c r="B632" s="98" t="s">
        <v>466</v>
      </c>
      <c r="C632" s="84" t="s">
        <v>189</v>
      </c>
      <c r="D632" s="95" t="s">
        <v>759</v>
      </c>
      <c r="E632" s="104" t="s">
        <v>2696</v>
      </c>
      <c r="F632" s="104" t="s">
        <v>2876</v>
      </c>
      <c r="G632" s="104" t="s">
        <v>2094</v>
      </c>
      <c r="H632" s="104" t="s">
        <v>2926</v>
      </c>
      <c r="I632" s="82" t="s">
        <v>4294</v>
      </c>
      <c r="J632" s="82" t="s">
        <v>413</v>
      </c>
      <c r="K632" s="82" t="s">
        <v>0</v>
      </c>
      <c r="L632" s="95" t="s">
        <v>363</v>
      </c>
      <c r="M632" s="98" t="s">
        <v>621</v>
      </c>
      <c r="N632" s="120">
        <v>44803</v>
      </c>
      <c r="O632" s="357">
        <f t="shared" ca="1" si="46"/>
        <v>-791</v>
      </c>
      <c r="P632" s="121" t="str">
        <f t="shared" ca="1" si="50"/>
        <v>Kadaluarsa</v>
      </c>
      <c r="Q632" s="88"/>
      <c r="R632" s="88"/>
      <c r="S632" s="88"/>
      <c r="T632" s="88"/>
      <c r="U632" s="88"/>
      <c r="V632" s="88"/>
      <c r="W632" s="88"/>
      <c r="X632" s="88"/>
      <c r="Y632" s="88"/>
      <c r="Z632" s="88"/>
      <c r="AA632" s="88"/>
      <c r="AB632" s="88"/>
      <c r="AC632" s="88"/>
      <c r="AD632" s="88"/>
      <c r="AE632" s="88"/>
    </row>
    <row r="633" spans="1:35" s="89" customFormat="1" ht="60" hidden="1">
      <c r="A633" s="82">
        <f t="shared" si="45"/>
        <v>632</v>
      </c>
      <c r="B633" s="95" t="s">
        <v>458</v>
      </c>
      <c r="C633" s="84" t="s">
        <v>189</v>
      </c>
      <c r="D633" s="95" t="s">
        <v>759</v>
      </c>
      <c r="E633" s="104" t="s">
        <v>2696</v>
      </c>
      <c r="F633" s="104" t="s">
        <v>2876</v>
      </c>
      <c r="G633" s="100" t="s">
        <v>2095</v>
      </c>
      <c r="H633" s="100" t="s">
        <v>2926</v>
      </c>
      <c r="I633" s="82" t="s">
        <v>4294</v>
      </c>
      <c r="J633" s="82" t="s">
        <v>413</v>
      </c>
      <c r="K633" s="82" t="s">
        <v>0</v>
      </c>
      <c r="L633" s="95" t="s">
        <v>363</v>
      </c>
      <c r="M633" s="98" t="s">
        <v>622</v>
      </c>
      <c r="N633" s="120">
        <v>44803</v>
      </c>
      <c r="O633" s="357">
        <f t="shared" ca="1" si="46"/>
        <v>-791</v>
      </c>
      <c r="P633" s="121" t="str">
        <f t="shared" ca="1" si="50"/>
        <v>Kadaluarsa</v>
      </c>
      <c r="Q633" s="88"/>
      <c r="R633" s="88"/>
      <c r="S633" s="88"/>
      <c r="T633" s="88"/>
      <c r="U633" s="88"/>
      <c r="V633" s="88"/>
      <c r="W633" s="88"/>
      <c r="X633" s="88"/>
      <c r="Y633" s="88"/>
      <c r="Z633" s="88"/>
      <c r="AA633" s="88"/>
      <c r="AB633" s="88"/>
      <c r="AC633" s="88"/>
      <c r="AD633" s="88"/>
      <c r="AE633" s="88"/>
    </row>
    <row r="634" spans="1:35" s="89" customFormat="1" ht="60" hidden="1">
      <c r="A634" s="82">
        <f t="shared" si="45"/>
        <v>633</v>
      </c>
      <c r="B634" s="98" t="s">
        <v>467</v>
      </c>
      <c r="C634" s="84" t="s">
        <v>189</v>
      </c>
      <c r="D634" s="95" t="s">
        <v>759</v>
      </c>
      <c r="E634" s="104" t="s">
        <v>2696</v>
      </c>
      <c r="F634" s="104" t="s">
        <v>2876</v>
      </c>
      <c r="G634" s="100" t="s">
        <v>2096</v>
      </c>
      <c r="H634" s="100" t="s">
        <v>2926</v>
      </c>
      <c r="I634" s="82" t="s">
        <v>4294</v>
      </c>
      <c r="J634" s="82" t="s">
        <v>413</v>
      </c>
      <c r="K634" s="82" t="s">
        <v>0</v>
      </c>
      <c r="L634" s="95" t="s">
        <v>363</v>
      </c>
      <c r="M634" s="98" t="s">
        <v>622</v>
      </c>
      <c r="N634" s="120">
        <v>44803</v>
      </c>
      <c r="O634" s="357">
        <f t="shared" ca="1" si="46"/>
        <v>-791</v>
      </c>
      <c r="P634" s="121" t="str">
        <f t="shared" ca="1" si="50"/>
        <v>Kadaluarsa</v>
      </c>
      <c r="Q634" s="88"/>
      <c r="R634" s="88"/>
      <c r="S634" s="88"/>
      <c r="T634" s="88"/>
      <c r="U634" s="88"/>
      <c r="V634" s="88"/>
      <c r="W634" s="88"/>
      <c r="X634" s="88"/>
      <c r="Y634" s="88"/>
      <c r="Z634" s="88"/>
      <c r="AA634" s="88"/>
      <c r="AB634" s="88"/>
      <c r="AC634" s="88"/>
      <c r="AD634" s="88"/>
      <c r="AE634" s="88"/>
    </row>
    <row r="635" spans="1:35" s="89" customFormat="1" ht="60" hidden="1">
      <c r="A635" s="82">
        <f t="shared" si="45"/>
        <v>634</v>
      </c>
      <c r="B635" s="98" t="s">
        <v>468</v>
      </c>
      <c r="C635" s="84" t="s">
        <v>189</v>
      </c>
      <c r="D635" s="95" t="s">
        <v>759</v>
      </c>
      <c r="E635" s="104" t="s">
        <v>2696</v>
      </c>
      <c r="F635" s="104" t="s">
        <v>2876</v>
      </c>
      <c r="G635" s="100" t="s">
        <v>2097</v>
      </c>
      <c r="H635" s="100" t="s">
        <v>2926</v>
      </c>
      <c r="I635" s="82" t="s">
        <v>4294</v>
      </c>
      <c r="J635" s="82" t="s">
        <v>413</v>
      </c>
      <c r="K635" s="82" t="s">
        <v>0</v>
      </c>
      <c r="L635" s="95" t="s">
        <v>363</v>
      </c>
      <c r="M635" s="98" t="s">
        <v>623</v>
      </c>
      <c r="N635" s="120">
        <v>44803</v>
      </c>
      <c r="O635" s="357">
        <f t="shared" ca="1" si="46"/>
        <v>-791</v>
      </c>
      <c r="P635" s="121" t="str">
        <f t="shared" ca="1" si="50"/>
        <v>Kadaluarsa</v>
      </c>
      <c r="Q635" s="88"/>
      <c r="R635" s="88"/>
      <c r="S635" s="88"/>
      <c r="T635" s="88"/>
      <c r="U635" s="88"/>
      <c r="V635" s="88"/>
      <c r="W635" s="88"/>
      <c r="X635" s="88"/>
      <c r="Y635" s="88"/>
      <c r="Z635" s="88"/>
      <c r="AA635" s="88"/>
      <c r="AB635" s="88"/>
      <c r="AC635" s="88"/>
      <c r="AD635" s="88"/>
      <c r="AE635" s="88"/>
    </row>
    <row r="636" spans="1:35" s="89" customFormat="1" ht="45" hidden="1">
      <c r="A636" s="82">
        <f t="shared" si="45"/>
        <v>635</v>
      </c>
      <c r="B636" s="101" t="s">
        <v>225</v>
      </c>
      <c r="C636" s="84" t="s">
        <v>150</v>
      </c>
      <c r="D636" s="84" t="s">
        <v>2728</v>
      </c>
      <c r="E636" s="82" t="s">
        <v>1604</v>
      </c>
      <c r="F636" s="82" t="s">
        <v>2861</v>
      </c>
      <c r="G636" s="87" t="s">
        <v>2449</v>
      </c>
      <c r="H636" s="87" t="s">
        <v>2884</v>
      </c>
      <c r="I636" s="82" t="s">
        <v>4294</v>
      </c>
      <c r="J636" s="82" t="s">
        <v>413</v>
      </c>
      <c r="K636" s="82" t="s">
        <v>0</v>
      </c>
      <c r="L636" s="83" t="s">
        <v>398</v>
      </c>
      <c r="M636" s="98" t="s">
        <v>619</v>
      </c>
      <c r="N636" s="120">
        <v>44693</v>
      </c>
      <c r="O636" s="357">
        <f t="shared" ca="1" si="46"/>
        <v>-901</v>
      </c>
      <c r="P636" s="121" t="str">
        <f t="shared" ref="P636:P663" ca="1" si="51">IF(O636&gt;0,"Berlaku","Kadaluarsa")</f>
        <v>Kadaluarsa</v>
      </c>
      <c r="Q636" s="88"/>
      <c r="R636" s="88"/>
      <c r="S636" s="88"/>
      <c r="T636" s="88"/>
      <c r="U636" s="88"/>
      <c r="V636" s="88"/>
      <c r="W636" s="88"/>
      <c r="X636" s="88"/>
      <c r="Y636" s="88"/>
      <c r="Z636" s="88"/>
      <c r="AA636" s="88"/>
      <c r="AB636" s="88"/>
      <c r="AC636" s="88"/>
      <c r="AD636" s="88"/>
      <c r="AE636" s="88"/>
    </row>
    <row r="637" spans="1:35" s="89" customFormat="1" ht="81" hidden="1" customHeight="1">
      <c r="A637" s="82">
        <f t="shared" si="45"/>
        <v>636</v>
      </c>
      <c r="B637" s="95" t="s">
        <v>462</v>
      </c>
      <c r="C637" s="98" t="s">
        <v>140</v>
      </c>
      <c r="D637" s="84" t="s">
        <v>2774</v>
      </c>
      <c r="E637" s="82" t="s">
        <v>1605</v>
      </c>
      <c r="F637" s="82" t="s">
        <v>2861</v>
      </c>
      <c r="G637" s="104" t="s">
        <v>2450</v>
      </c>
      <c r="H637" s="104" t="s">
        <v>2884</v>
      </c>
      <c r="I637" s="82" t="s">
        <v>4294</v>
      </c>
      <c r="J637" s="82" t="s">
        <v>413</v>
      </c>
      <c r="K637" s="82" t="s">
        <v>0</v>
      </c>
      <c r="L637" s="95" t="s">
        <v>399</v>
      </c>
      <c r="M637" s="98" t="s">
        <v>620</v>
      </c>
      <c r="N637" s="120">
        <v>44725</v>
      </c>
      <c r="O637" s="357">
        <f t="shared" ca="1" si="46"/>
        <v>-869</v>
      </c>
      <c r="P637" s="121" t="str">
        <f t="shared" ca="1" si="51"/>
        <v>Kadaluarsa</v>
      </c>
      <c r="Q637" s="88"/>
      <c r="R637" s="88"/>
      <c r="S637" s="88"/>
      <c r="T637" s="88"/>
      <c r="U637" s="88"/>
      <c r="V637" s="88"/>
      <c r="W637" s="88"/>
      <c r="X637" s="88"/>
      <c r="Y637" s="88"/>
      <c r="Z637" s="88"/>
      <c r="AA637" s="88"/>
      <c r="AB637" s="88"/>
      <c r="AC637" s="88"/>
      <c r="AD637" s="88"/>
      <c r="AE637" s="88"/>
    </row>
    <row r="638" spans="1:35" s="89" customFormat="1" ht="66.599999999999994" hidden="1" customHeight="1">
      <c r="A638" s="82">
        <f t="shared" si="45"/>
        <v>637</v>
      </c>
      <c r="B638" s="95" t="s">
        <v>463</v>
      </c>
      <c r="C638" s="98" t="s">
        <v>464</v>
      </c>
      <c r="D638" s="84" t="s">
        <v>2774</v>
      </c>
      <c r="E638" s="82" t="s">
        <v>1605</v>
      </c>
      <c r="F638" s="82" t="s">
        <v>2861</v>
      </c>
      <c r="G638" s="104" t="s">
        <v>2451</v>
      </c>
      <c r="H638" s="104" t="s">
        <v>2884</v>
      </c>
      <c r="I638" s="82" t="s">
        <v>4294</v>
      </c>
      <c r="J638" s="82" t="s">
        <v>413</v>
      </c>
      <c r="K638" s="82" t="s">
        <v>0</v>
      </c>
      <c r="L638" s="95" t="s">
        <v>399</v>
      </c>
      <c r="M638" s="98" t="s">
        <v>620</v>
      </c>
      <c r="N638" s="120">
        <v>44725</v>
      </c>
      <c r="O638" s="357">
        <f t="shared" ca="1" si="46"/>
        <v>-869</v>
      </c>
      <c r="P638" s="121" t="str">
        <f t="shared" ca="1" si="51"/>
        <v>Kadaluarsa</v>
      </c>
      <c r="Q638" s="88"/>
      <c r="R638" s="88"/>
      <c r="S638" s="88"/>
      <c r="T638" s="88"/>
      <c r="U638" s="88"/>
      <c r="V638" s="88"/>
      <c r="W638" s="88"/>
      <c r="X638" s="88"/>
      <c r="Y638" s="88"/>
      <c r="Z638" s="88"/>
      <c r="AA638" s="88"/>
      <c r="AB638" s="88"/>
      <c r="AC638" s="88"/>
      <c r="AD638" s="88"/>
      <c r="AE638" s="88"/>
    </row>
    <row r="639" spans="1:35" s="90" customFormat="1" ht="73.349999999999994" hidden="1" customHeight="1">
      <c r="A639" s="82">
        <f t="shared" si="45"/>
        <v>638</v>
      </c>
      <c r="B639" s="101" t="s">
        <v>216</v>
      </c>
      <c r="C639" s="98" t="s">
        <v>2992</v>
      </c>
      <c r="D639" s="98" t="s">
        <v>1571</v>
      </c>
      <c r="E639" s="82" t="s">
        <v>1604</v>
      </c>
      <c r="F639" s="104" t="s">
        <v>2861</v>
      </c>
      <c r="G639" s="100" t="s">
        <v>2452</v>
      </c>
      <c r="H639" s="100" t="s">
        <v>2884</v>
      </c>
      <c r="I639" s="82" t="s">
        <v>4294</v>
      </c>
      <c r="J639" s="82" t="s">
        <v>413</v>
      </c>
      <c r="K639" s="82" t="s">
        <v>0</v>
      </c>
      <c r="L639" s="83" t="s">
        <v>396</v>
      </c>
      <c r="M639" s="98" t="s">
        <v>617</v>
      </c>
      <c r="N639" s="120">
        <v>44621</v>
      </c>
      <c r="O639" s="357">
        <f t="shared" ca="1" si="46"/>
        <v>-973</v>
      </c>
      <c r="P639" s="121" t="str">
        <f t="shared" ca="1" si="51"/>
        <v>Kadaluarsa</v>
      </c>
      <c r="Q639" s="88"/>
      <c r="R639" s="88"/>
      <c r="S639" s="88"/>
      <c r="T639" s="88"/>
      <c r="U639" s="88"/>
      <c r="V639" s="88"/>
      <c r="W639" s="88"/>
      <c r="X639" s="88"/>
      <c r="Y639" s="88"/>
      <c r="Z639" s="88"/>
      <c r="AA639" s="88"/>
      <c r="AB639" s="88"/>
      <c r="AC639" s="88"/>
      <c r="AD639" s="88"/>
      <c r="AE639" s="88"/>
      <c r="AF639" s="89"/>
      <c r="AG639" s="89"/>
      <c r="AH639" s="89"/>
      <c r="AI639" s="89"/>
    </row>
    <row r="640" spans="1:35" s="90" customFormat="1" ht="134.4" hidden="1" customHeight="1">
      <c r="A640" s="82">
        <f t="shared" si="45"/>
        <v>639</v>
      </c>
      <c r="B640" s="102" t="s">
        <v>218</v>
      </c>
      <c r="C640" s="102" t="s">
        <v>203</v>
      </c>
      <c r="D640" s="98" t="s">
        <v>2737</v>
      </c>
      <c r="E640" s="82" t="s">
        <v>1604</v>
      </c>
      <c r="F640" s="82" t="s">
        <v>2861</v>
      </c>
      <c r="G640" s="100" t="s">
        <v>2453</v>
      </c>
      <c r="H640" s="100" t="s">
        <v>2884</v>
      </c>
      <c r="I640" s="82" t="s">
        <v>4294</v>
      </c>
      <c r="J640" s="82" t="s">
        <v>412</v>
      </c>
      <c r="K640" s="100" t="s">
        <v>10</v>
      </c>
      <c r="L640" s="95" t="s">
        <v>397</v>
      </c>
      <c r="M640" s="98" t="s">
        <v>618</v>
      </c>
      <c r="N640" s="120">
        <v>44621</v>
      </c>
      <c r="O640" s="357">
        <f t="shared" ca="1" si="46"/>
        <v>-973</v>
      </c>
      <c r="P640" s="121" t="str">
        <f t="shared" ca="1" si="51"/>
        <v>Kadaluarsa</v>
      </c>
      <c r="Q640" s="88"/>
      <c r="R640" s="88"/>
      <c r="S640" s="88"/>
      <c r="T640" s="88"/>
      <c r="U640" s="88"/>
      <c r="V640" s="88"/>
      <c r="W640" s="88"/>
      <c r="X640" s="88"/>
      <c r="Y640" s="88"/>
      <c r="Z640" s="88"/>
      <c r="AA640" s="88"/>
      <c r="AB640" s="88"/>
      <c r="AC640" s="88"/>
      <c r="AD640" s="88"/>
      <c r="AE640" s="88"/>
      <c r="AF640" s="89"/>
      <c r="AG640" s="89"/>
      <c r="AH640" s="89"/>
      <c r="AI640" s="89"/>
    </row>
    <row r="641" spans="1:35" s="90" customFormat="1" ht="129.6" hidden="1" customHeight="1">
      <c r="A641" s="82">
        <f t="shared" si="45"/>
        <v>640</v>
      </c>
      <c r="B641" s="83" t="s">
        <v>210</v>
      </c>
      <c r="C641" s="84" t="s">
        <v>203</v>
      </c>
      <c r="D641" s="98" t="s">
        <v>2737</v>
      </c>
      <c r="E641" s="82" t="s">
        <v>1604</v>
      </c>
      <c r="F641" s="82" t="s">
        <v>2861</v>
      </c>
      <c r="G641" s="82" t="s">
        <v>2454</v>
      </c>
      <c r="H641" s="82" t="s">
        <v>2884</v>
      </c>
      <c r="I641" s="82" t="s">
        <v>4294</v>
      </c>
      <c r="J641" s="82" t="s">
        <v>412</v>
      </c>
      <c r="K641" s="82" t="s">
        <v>10</v>
      </c>
      <c r="L641" s="83" t="s">
        <v>395</v>
      </c>
      <c r="M641" s="98" t="s">
        <v>616</v>
      </c>
      <c r="N641" s="120">
        <v>44595</v>
      </c>
      <c r="O641" s="357">
        <f t="shared" ca="1" si="46"/>
        <v>-999</v>
      </c>
      <c r="P641" s="121" t="str">
        <f t="shared" ca="1" si="51"/>
        <v>Kadaluarsa</v>
      </c>
      <c r="Q641" s="88"/>
      <c r="R641" s="88"/>
      <c r="S641" s="88"/>
      <c r="T641" s="88"/>
      <c r="U641" s="88"/>
      <c r="V641" s="88"/>
      <c r="W641" s="88"/>
      <c r="X641" s="88"/>
      <c r="Y641" s="88"/>
      <c r="Z641" s="88"/>
      <c r="AA641" s="88"/>
      <c r="AB641" s="88"/>
      <c r="AC641" s="88"/>
      <c r="AD641" s="88"/>
      <c r="AE641" s="88"/>
      <c r="AF641" s="89"/>
      <c r="AG641" s="89"/>
      <c r="AH641" s="89"/>
      <c r="AI641" s="89"/>
    </row>
    <row r="642" spans="1:35" s="90" customFormat="1" ht="41.1" hidden="1" customHeight="1">
      <c r="A642" s="82">
        <f t="shared" ref="A642:A705" si="52">A641+1</f>
        <v>641</v>
      </c>
      <c r="B642" s="83" t="s">
        <v>212</v>
      </c>
      <c r="C642" s="83" t="s">
        <v>194</v>
      </c>
      <c r="D642" s="95" t="s">
        <v>1378</v>
      </c>
      <c r="E642" s="104" t="s">
        <v>2697</v>
      </c>
      <c r="F642" s="104" t="s">
        <v>2860</v>
      </c>
      <c r="G642" s="82" t="s">
        <v>2455</v>
      </c>
      <c r="H642" s="82" t="s">
        <v>2926</v>
      </c>
      <c r="I642" s="82" t="s">
        <v>4294</v>
      </c>
      <c r="J642" s="82" t="s">
        <v>412</v>
      </c>
      <c r="K642" s="82" t="s">
        <v>3</v>
      </c>
      <c r="L642" s="83" t="s">
        <v>361</v>
      </c>
      <c r="M642" s="86" t="s">
        <v>1403</v>
      </c>
      <c r="N642" s="120">
        <v>44595</v>
      </c>
      <c r="O642" s="357">
        <f t="shared" ca="1" si="46"/>
        <v>-999</v>
      </c>
      <c r="P642" s="121" t="str">
        <f t="shared" ca="1" si="51"/>
        <v>Kadaluarsa</v>
      </c>
      <c r="Q642" s="88"/>
      <c r="R642" s="88"/>
      <c r="S642" s="88"/>
      <c r="T642" s="88"/>
      <c r="U642" s="88"/>
      <c r="V642" s="88"/>
      <c r="W642" s="88"/>
      <c r="X642" s="88"/>
      <c r="Y642" s="88"/>
      <c r="Z642" s="88"/>
      <c r="AA642" s="88"/>
      <c r="AB642" s="88"/>
      <c r="AC642" s="88"/>
      <c r="AD642" s="88"/>
      <c r="AE642" s="88"/>
      <c r="AF642" s="89"/>
      <c r="AG642" s="89"/>
      <c r="AH642" s="89"/>
      <c r="AI642" s="89"/>
    </row>
    <row r="643" spans="1:35" s="90" customFormat="1" ht="74.400000000000006" hidden="1" customHeight="1">
      <c r="A643" s="82">
        <f t="shared" si="52"/>
        <v>642</v>
      </c>
      <c r="B643" s="84" t="s">
        <v>24</v>
      </c>
      <c r="C643" s="83" t="s">
        <v>227</v>
      </c>
      <c r="D643" s="95" t="s">
        <v>1379</v>
      </c>
      <c r="E643" s="104" t="s">
        <v>2699</v>
      </c>
      <c r="F643" s="104" t="s">
        <v>2860</v>
      </c>
      <c r="G643" s="92" t="s">
        <v>2456</v>
      </c>
      <c r="H643" s="92" t="s">
        <v>2926</v>
      </c>
      <c r="I643" s="82" t="s">
        <v>4294</v>
      </c>
      <c r="J643" s="82" t="s">
        <v>413</v>
      </c>
      <c r="K643" s="82" t="s">
        <v>0</v>
      </c>
      <c r="L643" s="83" t="s">
        <v>3218</v>
      </c>
      <c r="M643" s="86" t="s">
        <v>1394</v>
      </c>
      <c r="N643" s="120">
        <v>44595</v>
      </c>
      <c r="O643" s="357">
        <f t="shared" ref="O643:O706" ca="1" si="53">N643-TODAY()</f>
        <v>-999</v>
      </c>
      <c r="P643" s="121" t="str">
        <f t="shared" ca="1" si="51"/>
        <v>Kadaluarsa</v>
      </c>
      <c r="Q643" s="88"/>
      <c r="R643" s="88"/>
      <c r="S643" s="88"/>
      <c r="T643" s="88"/>
      <c r="U643" s="88"/>
      <c r="V643" s="88"/>
      <c r="W643" s="88"/>
      <c r="X643" s="88"/>
      <c r="Y643" s="88"/>
      <c r="Z643" s="88"/>
      <c r="AA643" s="88"/>
      <c r="AB643" s="88"/>
      <c r="AC643" s="88"/>
      <c r="AD643" s="88"/>
      <c r="AE643" s="88"/>
      <c r="AF643" s="89"/>
      <c r="AG643" s="89"/>
      <c r="AH643" s="89"/>
      <c r="AI643" s="89"/>
    </row>
    <row r="644" spans="1:35" s="90" customFormat="1" ht="75.599999999999994" hidden="1" customHeight="1">
      <c r="A644" s="82">
        <f t="shared" si="52"/>
        <v>643</v>
      </c>
      <c r="B644" s="83" t="s">
        <v>207</v>
      </c>
      <c r="C644" s="84" t="s">
        <v>208</v>
      </c>
      <c r="D644" s="84" t="s">
        <v>958</v>
      </c>
      <c r="E644" s="82" t="s">
        <v>1604</v>
      </c>
      <c r="F644" s="82" t="s">
        <v>2861</v>
      </c>
      <c r="G644" s="82" t="s">
        <v>2457</v>
      </c>
      <c r="H644" s="82" t="s">
        <v>2884</v>
      </c>
      <c r="I644" s="82" t="s">
        <v>4294</v>
      </c>
      <c r="J644" s="82" t="s">
        <v>413</v>
      </c>
      <c r="K644" s="82" t="s">
        <v>0</v>
      </c>
      <c r="L644" s="83" t="s">
        <v>394</v>
      </c>
      <c r="M644" s="98" t="s">
        <v>614</v>
      </c>
      <c r="N644" s="120">
        <v>44531</v>
      </c>
      <c r="O644" s="357">
        <f t="shared" ca="1" si="53"/>
        <v>-1063</v>
      </c>
      <c r="P644" s="121" t="str">
        <f t="shared" ca="1" si="51"/>
        <v>Kadaluarsa</v>
      </c>
      <c r="Q644" s="88"/>
      <c r="R644" s="88"/>
      <c r="S644" s="88"/>
      <c r="T644" s="88"/>
      <c r="U644" s="88"/>
      <c r="V644" s="88"/>
      <c r="W644" s="88"/>
      <c r="X644" s="88"/>
      <c r="Y644" s="88"/>
      <c r="Z644" s="88"/>
      <c r="AA644" s="88"/>
      <c r="AB644" s="88"/>
      <c r="AC644" s="88"/>
      <c r="AD644" s="88"/>
      <c r="AE644" s="88"/>
      <c r="AF644" s="89"/>
      <c r="AG644" s="89"/>
      <c r="AH644" s="89"/>
      <c r="AI644" s="89"/>
    </row>
    <row r="645" spans="1:35" s="90" customFormat="1" ht="63.6" hidden="1" customHeight="1">
      <c r="A645" s="82">
        <f t="shared" si="52"/>
        <v>644</v>
      </c>
      <c r="B645" s="83" t="s">
        <v>209</v>
      </c>
      <c r="C645" s="84" t="s">
        <v>208</v>
      </c>
      <c r="D645" s="84" t="s">
        <v>958</v>
      </c>
      <c r="E645" s="82" t="s">
        <v>1604</v>
      </c>
      <c r="F645" s="82" t="s">
        <v>2861</v>
      </c>
      <c r="G645" s="82" t="s">
        <v>2458</v>
      </c>
      <c r="H645" s="82" t="s">
        <v>2884</v>
      </c>
      <c r="I645" s="82" t="s">
        <v>4294</v>
      </c>
      <c r="J645" s="82" t="s">
        <v>413</v>
      </c>
      <c r="K645" s="82" t="s">
        <v>0</v>
      </c>
      <c r="L645" s="83" t="s">
        <v>363</v>
      </c>
      <c r="M645" s="98" t="s">
        <v>615</v>
      </c>
      <c r="N645" s="120">
        <v>44531</v>
      </c>
      <c r="O645" s="357">
        <f t="shared" ca="1" si="53"/>
        <v>-1063</v>
      </c>
      <c r="P645" s="121" t="str">
        <f t="shared" ca="1" si="51"/>
        <v>Kadaluarsa</v>
      </c>
      <c r="Q645" s="88"/>
      <c r="R645" s="88"/>
      <c r="S645" s="88"/>
      <c r="T645" s="88"/>
      <c r="U645" s="88"/>
      <c r="V645" s="88"/>
      <c r="W645" s="88"/>
      <c r="X645" s="88"/>
      <c r="Y645" s="88"/>
      <c r="Z645" s="88"/>
      <c r="AA645" s="88"/>
      <c r="AB645" s="88"/>
      <c r="AC645" s="88"/>
      <c r="AD645" s="88"/>
      <c r="AE645" s="88"/>
      <c r="AF645" s="89"/>
      <c r="AG645" s="89"/>
      <c r="AH645" s="89"/>
      <c r="AI645" s="89"/>
    </row>
    <row r="646" spans="1:35" s="90" customFormat="1" ht="137.85" hidden="1" customHeight="1">
      <c r="A646" s="82">
        <f t="shared" si="52"/>
        <v>645</v>
      </c>
      <c r="B646" s="83" t="s">
        <v>99</v>
      </c>
      <c r="C646" s="83" t="s">
        <v>141</v>
      </c>
      <c r="D646" s="95" t="s">
        <v>2688</v>
      </c>
      <c r="E646" s="104" t="s">
        <v>1605</v>
      </c>
      <c r="F646" s="104" t="s">
        <v>2876</v>
      </c>
      <c r="G646" s="82" t="s">
        <v>2459</v>
      </c>
      <c r="H646" s="82" t="s">
        <v>2926</v>
      </c>
      <c r="I646" s="82" t="s">
        <v>4294</v>
      </c>
      <c r="J646" s="82" t="s">
        <v>413</v>
      </c>
      <c r="K646" s="82" t="s">
        <v>0</v>
      </c>
      <c r="L646" s="84" t="s">
        <v>349</v>
      </c>
      <c r="M646" s="98" t="s">
        <v>729</v>
      </c>
      <c r="N646" s="120">
        <v>44535</v>
      </c>
      <c r="O646" s="357">
        <f t="shared" ca="1" si="53"/>
        <v>-1059</v>
      </c>
      <c r="P646" s="121" t="str">
        <f t="shared" ca="1" si="51"/>
        <v>Kadaluarsa</v>
      </c>
      <c r="Q646" s="88"/>
      <c r="R646" s="88"/>
      <c r="S646" s="88"/>
      <c r="T646" s="88"/>
      <c r="U646" s="88"/>
      <c r="V646" s="88"/>
      <c r="W646" s="88"/>
      <c r="X646" s="88"/>
      <c r="Y646" s="88"/>
      <c r="Z646" s="88"/>
      <c r="AA646" s="88"/>
      <c r="AB646" s="88"/>
      <c r="AC646" s="88"/>
      <c r="AD646" s="88"/>
      <c r="AE646" s="88"/>
      <c r="AF646" s="89"/>
      <c r="AG646" s="89"/>
      <c r="AH646" s="89"/>
      <c r="AI646" s="89"/>
    </row>
    <row r="647" spans="1:35" s="90" customFormat="1" ht="65.099999999999994" hidden="1" customHeight="1">
      <c r="A647" s="82">
        <f t="shared" si="52"/>
        <v>646</v>
      </c>
      <c r="B647" s="84" t="s">
        <v>200</v>
      </c>
      <c r="C647" s="84" t="s">
        <v>201</v>
      </c>
      <c r="D647" s="95" t="s">
        <v>791</v>
      </c>
      <c r="E647" s="104" t="s">
        <v>2697</v>
      </c>
      <c r="F647" s="104" t="s">
        <v>2860</v>
      </c>
      <c r="G647" s="82" t="s">
        <v>2460</v>
      </c>
      <c r="H647" s="82" t="s">
        <v>2926</v>
      </c>
      <c r="I647" s="82" t="s">
        <v>4294</v>
      </c>
      <c r="J647" s="82" t="s">
        <v>412</v>
      </c>
      <c r="K647" s="82" t="s">
        <v>3</v>
      </c>
      <c r="L647" s="83" t="s">
        <v>391</v>
      </c>
      <c r="M647" s="86" t="s">
        <v>1402</v>
      </c>
      <c r="N647" s="120">
        <v>44501</v>
      </c>
      <c r="O647" s="357">
        <f t="shared" ca="1" si="53"/>
        <v>-1093</v>
      </c>
      <c r="P647" s="121" t="str">
        <f t="shared" ca="1" si="51"/>
        <v>Kadaluarsa</v>
      </c>
      <c r="Q647" s="88"/>
      <c r="R647" s="88"/>
      <c r="S647" s="88"/>
      <c r="T647" s="88"/>
      <c r="U647" s="88"/>
      <c r="V647" s="88"/>
      <c r="W647" s="88"/>
      <c r="X647" s="88"/>
      <c r="Y647" s="88"/>
      <c r="Z647" s="88"/>
      <c r="AA647" s="88"/>
      <c r="AB647" s="88"/>
      <c r="AC647" s="88"/>
      <c r="AD647" s="88"/>
      <c r="AE647" s="88"/>
      <c r="AF647" s="89"/>
      <c r="AG647" s="89"/>
      <c r="AH647" s="89"/>
      <c r="AI647" s="89"/>
    </row>
    <row r="648" spans="1:35" s="90" customFormat="1" ht="57" hidden="1" customHeight="1">
      <c r="A648" s="82">
        <f t="shared" si="52"/>
        <v>647</v>
      </c>
      <c r="B648" s="83" t="s">
        <v>202</v>
      </c>
      <c r="C648" s="84" t="s">
        <v>203</v>
      </c>
      <c r="D648" s="98" t="s">
        <v>2737</v>
      </c>
      <c r="E648" s="82" t="s">
        <v>1604</v>
      </c>
      <c r="F648" s="82" t="s">
        <v>2861</v>
      </c>
      <c r="G648" s="82" t="s">
        <v>2461</v>
      </c>
      <c r="H648" s="82" t="s">
        <v>2884</v>
      </c>
      <c r="I648" s="82" t="s">
        <v>4294</v>
      </c>
      <c r="J648" s="82" t="s">
        <v>412</v>
      </c>
      <c r="K648" s="82" t="s">
        <v>10</v>
      </c>
      <c r="L648" s="83" t="s">
        <v>392</v>
      </c>
      <c r="M648" s="98" t="s">
        <v>610</v>
      </c>
      <c r="N648" s="120">
        <v>44501</v>
      </c>
      <c r="O648" s="357">
        <f t="shared" ca="1" si="53"/>
        <v>-1093</v>
      </c>
      <c r="P648" s="121" t="str">
        <f t="shared" ca="1" si="51"/>
        <v>Kadaluarsa</v>
      </c>
      <c r="Q648" s="88"/>
      <c r="R648" s="88"/>
      <c r="S648" s="88"/>
      <c r="T648" s="88"/>
      <c r="U648" s="88"/>
      <c r="V648" s="88"/>
      <c r="W648" s="88"/>
      <c r="X648" s="88"/>
      <c r="Y648" s="88"/>
      <c r="Z648" s="88"/>
      <c r="AA648" s="88"/>
      <c r="AB648" s="88"/>
      <c r="AC648" s="88"/>
      <c r="AD648" s="88"/>
      <c r="AE648" s="88"/>
      <c r="AF648" s="89"/>
      <c r="AG648" s="89"/>
      <c r="AH648" s="89"/>
      <c r="AI648" s="89"/>
    </row>
    <row r="649" spans="1:35" s="89" customFormat="1" ht="55.35" hidden="1" customHeight="1">
      <c r="A649" s="82">
        <f t="shared" si="52"/>
        <v>648</v>
      </c>
      <c r="B649" s="83" t="s">
        <v>204</v>
      </c>
      <c r="C649" s="84" t="s">
        <v>3693</v>
      </c>
      <c r="D649" s="98" t="s">
        <v>3694</v>
      </c>
      <c r="E649" s="82" t="s">
        <v>1605</v>
      </c>
      <c r="F649" s="82" t="s">
        <v>2861</v>
      </c>
      <c r="G649" s="82" t="s">
        <v>2462</v>
      </c>
      <c r="H649" s="82" t="s">
        <v>2884</v>
      </c>
      <c r="I649" s="82" t="s">
        <v>4294</v>
      </c>
      <c r="J649" s="82" t="s">
        <v>413</v>
      </c>
      <c r="K649" s="82" t="s">
        <v>0</v>
      </c>
      <c r="L649" s="83" t="s">
        <v>393</v>
      </c>
      <c r="M649" s="98" t="s">
        <v>611</v>
      </c>
      <c r="N649" s="120">
        <v>44501</v>
      </c>
      <c r="O649" s="357">
        <f t="shared" ca="1" si="53"/>
        <v>-1093</v>
      </c>
      <c r="P649" s="121" t="str">
        <f t="shared" ca="1" si="51"/>
        <v>Kadaluarsa</v>
      </c>
      <c r="Q649" s="88"/>
      <c r="R649" s="88"/>
      <c r="S649" s="88"/>
      <c r="T649" s="88"/>
      <c r="U649" s="88"/>
      <c r="V649" s="88"/>
      <c r="W649" s="88"/>
      <c r="X649" s="88"/>
      <c r="Y649" s="88"/>
      <c r="Z649" s="88"/>
      <c r="AA649" s="88"/>
      <c r="AB649" s="88"/>
      <c r="AC649" s="88"/>
      <c r="AD649" s="88"/>
      <c r="AE649" s="88"/>
    </row>
    <row r="650" spans="1:35" s="90" customFormat="1" ht="45" hidden="1">
      <c r="A650" s="82">
        <f t="shared" si="52"/>
        <v>649</v>
      </c>
      <c r="B650" s="83" t="s">
        <v>205</v>
      </c>
      <c r="C650" s="84" t="s">
        <v>1722</v>
      </c>
      <c r="D650" s="95" t="s">
        <v>2997</v>
      </c>
      <c r="E650" s="104" t="s">
        <v>1604</v>
      </c>
      <c r="F650" s="104" t="s">
        <v>2861</v>
      </c>
      <c r="G650" s="82" t="s">
        <v>2463</v>
      </c>
      <c r="H650" s="82" t="s">
        <v>2884</v>
      </c>
      <c r="I650" s="82" t="s">
        <v>4294</v>
      </c>
      <c r="J650" s="82" t="s">
        <v>413</v>
      </c>
      <c r="K650" s="82" t="s">
        <v>0</v>
      </c>
      <c r="L650" s="83" t="s">
        <v>3180</v>
      </c>
      <c r="M650" s="98" t="s">
        <v>612</v>
      </c>
      <c r="N650" s="120">
        <v>44501</v>
      </c>
      <c r="O650" s="357">
        <f t="shared" ca="1" si="53"/>
        <v>-1093</v>
      </c>
      <c r="P650" s="121" t="str">
        <f t="shared" ca="1" si="51"/>
        <v>Kadaluarsa</v>
      </c>
      <c r="Q650" s="88"/>
      <c r="R650" s="88"/>
      <c r="S650" s="88"/>
      <c r="T650" s="88"/>
      <c r="U650" s="88"/>
      <c r="V650" s="88"/>
      <c r="W650" s="88"/>
      <c r="X650" s="88"/>
      <c r="Y650" s="88"/>
      <c r="Z650" s="88"/>
      <c r="AA650" s="88"/>
      <c r="AB650" s="88"/>
      <c r="AC650" s="88"/>
      <c r="AD650" s="88"/>
      <c r="AE650" s="88"/>
      <c r="AF650" s="89"/>
      <c r="AG650" s="89"/>
      <c r="AH650" s="89"/>
      <c r="AI650" s="89"/>
    </row>
    <row r="651" spans="1:35" s="90" customFormat="1" ht="72" hidden="1" customHeight="1">
      <c r="A651" s="82">
        <f t="shared" si="52"/>
        <v>650</v>
      </c>
      <c r="B651" s="83" t="s">
        <v>94</v>
      </c>
      <c r="C651" s="83" t="s">
        <v>180</v>
      </c>
      <c r="D651" s="95" t="s">
        <v>877</v>
      </c>
      <c r="E651" s="104" t="s">
        <v>2696</v>
      </c>
      <c r="F651" s="104" t="s">
        <v>2876</v>
      </c>
      <c r="G651" s="82" t="s">
        <v>2464</v>
      </c>
      <c r="H651" s="82" t="s">
        <v>2926</v>
      </c>
      <c r="I651" s="82" t="s">
        <v>4294</v>
      </c>
      <c r="J651" s="82" t="s">
        <v>413</v>
      </c>
      <c r="K651" s="82" t="s">
        <v>0</v>
      </c>
      <c r="L651" s="84" t="s">
        <v>314</v>
      </c>
      <c r="M651" s="86" t="s">
        <v>1428</v>
      </c>
      <c r="N651" s="120">
        <v>44493</v>
      </c>
      <c r="O651" s="357">
        <f t="shared" ca="1" si="53"/>
        <v>-1101</v>
      </c>
      <c r="P651" s="121" t="str">
        <f t="shared" ca="1" si="51"/>
        <v>Kadaluarsa</v>
      </c>
      <c r="Q651" s="88"/>
      <c r="R651" s="88"/>
      <c r="S651" s="88"/>
      <c r="T651" s="88"/>
      <c r="U651" s="88"/>
      <c r="V651" s="88"/>
      <c r="W651" s="88"/>
      <c r="X651" s="88"/>
      <c r="Y651" s="88"/>
      <c r="Z651" s="88"/>
      <c r="AA651" s="88"/>
      <c r="AB651" s="88"/>
      <c r="AC651" s="88"/>
      <c r="AD651" s="88"/>
      <c r="AE651" s="88"/>
      <c r="AF651" s="89"/>
      <c r="AG651" s="89"/>
      <c r="AH651" s="89"/>
      <c r="AI651" s="89"/>
    </row>
    <row r="652" spans="1:35" s="90" customFormat="1" ht="245.1" hidden="1" customHeight="1">
      <c r="A652" s="82">
        <f t="shared" si="52"/>
        <v>651</v>
      </c>
      <c r="B652" s="83" t="s">
        <v>96</v>
      </c>
      <c r="C652" s="83" t="s">
        <v>236</v>
      </c>
      <c r="D652" s="84" t="s">
        <v>2766</v>
      </c>
      <c r="E652" s="82" t="s">
        <v>1604</v>
      </c>
      <c r="F652" s="82" t="s">
        <v>2861</v>
      </c>
      <c r="G652" s="82" t="s">
        <v>2465</v>
      </c>
      <c r="H652" s="82" t="s">
        <v>2884</v>
      </c>
      <c r="I652" s="82" t="s">
        <v>4294</v>
      </c>
      <c r="J652" s="82" t="s">
        <v>413</v>
      </c>
      <c r="K652" s="82" t="s">
        <v>0</v>
      </c>
      <c r="L652" s="84" t="s">
        <v>3179</v>
      </c>
      <c r="M652" s="98" t="s">
        <v>727</v>
      </c>
      <c r="N652" s="120">
        <v>44495</v>
      </c>
      <c r="O652" s="357">
        <f t="shared" ca="1" si="53"/>
        <v>-1099</v>
      </c>
      <c r="P652" s="121" t="str">
        <f t="shared" ca="1" si="51"/>
        <v>Kadaluarsa</v>
      </c>
      <c r="Q652" s="88"/>
      <c r="R652" s="88"/>
      <c r="S652" s="88"/>
      <c r="T652" s="88"/>
      <c r="U652" s="88"/>
      <c r="V652" s="88"/>
      <c r="W652" s="88"/>
      <c r="X652" s="88"/>
      <c r="Y652" s="88"/>
      <c r="Z652" s="88"/>
      <c r="AA652" s="88"/>
      <c r="AB652" s="88"/>
      <c r="AC652" s="88"/>
      <c r="AD652" s="88"/>
      <c r="AE652" s="88"/>
      <c r="AF652" s="89"/>
      <c r="AG652" s="89"/>
      <c r="AH652" s="89"/>
      <c r="AI652" s="89"/>
    </row>
    <row r="653" spans="1:35" s="90" customFormat="1" ht="69.599999999999994" hidden="1" customHeight="1">
      <c r="A653" s="82">
        <f t="shared" si="52"/>
        <v>652</v>
      </c>
      <c r="B653" s="83" t="s">
        <v>92</v>
      </c>
      <c r="C653" s="83" t="s">
        <v>240</v>
      </c>
      <c r="D653" s="98" t="s">
        <v>2738</v>
      </c>
      <c r="E653" s="82" t="s">
        <v>1604</v>
      </c>
      <c r="F653" s="82" t="s">
        <v>2861</v>
      </c>
      <c r="G653" s="82" t="s">
        <v>2466</v>
      </c>
      <c r="H653" s="82" t="s">
        <v>2884</v>
      </c>
      <c r="I653" s="82" t="s">
        <v>4295</v>
      </c>
      <c r="J653" s="92" t="s">
        <v>412</v>
      </c>
      <c r="K653" s="92" t="s">
        <v>10</v>
      </c>
      <c r="L653" s="84" t="s">
        <v>348</v>
      </c>
      <c r="M653" s="98" t="s">
        <v>725</v>
      </c>
      <c r="N653" s="120">
        <v>44460</v>
      </c>
      <c r="O653" s="357">
        <f t="shared" ca="1" si="53"/>
        <v>-1134</v>
      </c>
      <c r="P653" s="121" t="str">
        <f t="shared" ca="1" si="51"/>
        <v>Kadaluarsa</v>
      </c>
      <c r="Q653" s="88"/>
      <c r="R653" s="88"/>
      <c r="S653" s="88"/>
      <c r="T653" s="88"/>
      <c r="U653" s="88"/>
      <c r="V653" s="88"/>
      <c r="W653" s="88"/>
      <c r="X653" s="88"/>
      <c r="Y653" s="88"/>
      <c r="Z653" s="88"/>
      <c r="AA653" s="88"/>
      <c r="AB653" s="88"/>
      <c r="AC653" s="88"/>
      <c r="AD653" s="88"/>
      <c r="AE653" s="88"/>
      <c r="AF653" s="89"/>
      <c r="AG653" s="89"/>
      <c r="AH653" s="89"/>
      <c r="AI653" s="89"/>
    </row>
    <row r="654" spans="1:35" s="89" customFormat="1" ht="30" hidden="1">
      <c r="A654" s="82">
        <f t="shared" si="52"/>
        <v>653</v>
      </c>
      <c r="B654" s="83" t="s">
        <v>198</v>
      </c>
      <c r="C654" s="83" t="s">
        <v>199</v>
      </c>
      <c r="D654" s="84" t="s">
        <v>951</v>
      </c>
      <c r="E654" s="82" t="s">
        <v>1604</v>
      </c>
      <c r="F654" s="82" t="s">
        <v>2861</v>
      </c>
      <c r="G654" s="82" t="s">
        <v>2467</v>
      </c>
      <c r="H654" s="82" t="s">
        <v>2884</v>
      </c>
      <c r="I654" s="82" t="s">
        <v>4294</v>
      </c>
      <c r="J654" s="82" t="s">
        <v>413</v>
      </c>
      <c r="K654" s="82" t="s">
        <v>0</v>
      </c>
      <c r="L654" s="83" t="s">
        <v>390</v>
      </c>
      <c r="M654" s="98" t="s">
        <v>609</v>
      </c>
      <c r="N654" s="120">
        <v>44468</v>
      </c>
      <c r="O654" s="357">
        <f t="shared" ca="1" si="53"/>
        <v>-1126</v>
      </c>
      <c r="P654" s="121" t="str">
        <f t="shared" ca="1" si="51"/>
        <v>Kadaluarsa</v>
      </c>
      <c r="Q654" s="88"/>
      <c r="R654" s="88"/>
      <c r="S654" s="88"/>
      <c r="T654" s="88"/>
      <c r="U654" s="88"/>
      <c r="V654" s="88"/>
      <c r="W654" s="88"/>
      <c r="X654" s="88"/>
      <c r="Y654" s="88"/>
      <c r="Z654" s="88"/>
      <c r="AA654" s="88"/>
      <c r="AB654" s="88"/>
      <c r="AC654" s="88"/>
      <c r="AD654" s="88"/>
      <c r="AE654" s="88"/>
    </row>
    <row r="655" spans="1:35" s="89" customFormat="1" ht="75" hidden="1">
      <c r="A655" s="82">
        <f t="shared" si="52"/>
        <v>654</v>
      </c>
      <c r="B655" s="83" t="s">
        <v>3063</v>
      </c>
      <c r="C655" s="83" t="s">
        <v>180</v>
      </c>
      <c r="D655" s="95" t="s">
        <v>877</v>
      </c>
      <c r="E655" s="104" t="s">
        <v>2696</v>
      </c>
      <c r="F655" s="104" t="s">
        <v>2876</v>
      </c>
      <c r="G655" s="92" t="s">
        <v>2468</v>
      </c>
      <c r="H655" s="92" t="s">
        <v>2926</v>
      </c>
      <c r="I655" s="82" t="s">
        <v>4295</v>
      </c>
      <c r="J655" s="82" t="s">
        <v>413</v>
      </c>
      <c r="K655" s="82" t="s">
        <v>10</v>
      </c>
      <c r="L655" s="85" t="s">
        <v>301</v>
      </c>
      <c r="M655" s="86" t="s">
        <v>1393</v>
      </c>
      <c r="N655" s="120">
        <v>44440</v>
      </c>
      <c r="O655" s="357">
        <f t="shared" ca="1" si="53"/>
        <v>-1154</v>
      </c>
      <c r="P655" s="121" t="str">
        <f t="shared" ca="1" si="51"/>
        <v>Kadaluarsa</v>
      </c>
      <c r="Q655" s="88"/>
      <c r="R655" s="88"/>
      <c r="S655" s="88"/>
      <c r="T655" s="88"/>
      <c r="U655" s="88"/>
      <c r="V655" s="88"/>
      <c r="W655" s="88"/>
      <c r="X655" s="88"/>
      <c r="Y655" s="88"/>
      <c r="Z655" s="88"/>
      <c r="AA655" s="88"/>
      <c r="AB655" s="88"/>
      <c r="AC655" s="88"/>
      <c r="AD655" s="88"/>
      <c r="AE655" s="88"/>
    </row>
    <row r="656" spans="1:35" s="89" customFormat="1" ht="32.4" hidden="1">
      <c r="A656" s="82">
        <f t="shared" si="52"/>
        <v>655</v>
      </c>
      <c r="B656" s="84" t="s">
        <v>3064</v>
      </c>
      <c r="C656" s="84" t="s">
        <v>517</v>
      </c>
      <c r="D656" s="98" t="s">
        <v>2750</v>
      </c>
      <c r="E656" s="82" t="s">
        <v>1605</v>
      </c>
      <c r="F656" s="82" t="s">
        <v>2861</v>
      </c>
      <c r="G656" s="82" t="s">
        <v>2469</v>
      </c>
      <c r="H656" s="82" t="s">
        <v>2884</v>
      </c>
      <c r="I656" s="82" t="s">
        <v>4294</v>
      </c>
      <c r="J656" s="92" t="s">
        <v>412</v>
      </c>
      <c r="K656" s="92" t="s">
        <v>2625</v>
      </c>
      <c r="L656" s="84" t="s">
        <v>346</v>
      </c>
      <c r="M656" s="98" t="s">
        <v>584</v>
      </c>
      <c r="N656" s="120">
        <v>44353</v>
      </c>
      <c r="O656" s="357">
        <f t="shared" ca="1" si="53"/>
        <v>-1241</v>
      </c>
      <c r="P656" s="121" t="str">
        <f t="shared" ca="1" si="51"/>
        <v>Kadaluarsa</v>
      </c>
      <c r="Q656" s="88"/>
      <c r="R656" s="88"/>
      <c r="S656" s="88"/>
      <c r="T656" s="88"/>
      <c r="U656" s="88"/>
      <c r="V656" s="88"/>
      <c r="W656" s="88"/>
      <c r="X656" s="88"/>
      <c r="Y656" s="88"/>
      <c r="Z656" s="88"/>
      <c r="AA656" s="88"/>
      <c r="AB656" s="88"/>
      <c r="AC656" s="88"/>
      <c r="AD656" s="88"/>
      <c r="AE656" s="88"/>
    </row>
    <row r="657" spans="1:35" s="90" customFormat="1" ht="32.4" hidden="1">
      <c r="A657" s="82">
        <f t="shared" si="52"/>
        <v>656</v>
      </c>
      <c r="B657" s="84" t="s">
        <v>3065</v>
      </c>
      <c r="C657" s="84" t="s">
        <v>517</v>
      </c>
      <c r="D657" s="98" t="s">
        <v>2750</v>
      </c>
      <c r="E657" s="82" t="s">
        <v>1605</v>
      </c>
      <c r="F657" s="82" t="s">
        <v>2861</v>
      </c>
      <c r="G657" s="82" t="s">
        <v>2470</v>
      </c>
      <c r="H657" s="82" t="s">
        <v>2884</v>
      </c>
      <c r="I657" s="82" t="s">
        <v>4294</v>
      </c>
      <c r="J657" s="92" t="s">
        <v>412</v>
      </c>
      <c r="K657" s="92" t="s">
        <v>2625</v>
      </c>
      <c r="L657" s="84" t="s">
        <v>347</v>
      </c>
      <c r="M657" s="98" t="s">
        <v>712</v>
      </c>
      <c r="N657" s="120">
        <v>44353</v>
      </c>
      <c r="O657" s="357">
        <f t="shared" ca="1" si="53"/>
        <v>-1241</v>
      </c>
      <c r="P657" s="121" t="str">
        <f t="shared" ca="1" si="51"/>
        <v>Kadaluarsa</v>
      </c>
      <c r="Q657" s="88"/>
      <c r="R657" s="88"/>
      <c r="S657" s="88"/>
      <c r="T657" s="88"/>
      <c r="U657" s="88"/>
      <c r="V657" s="88"/>
      <c r="W657" s="88"/>
      <c r="X657" s="88"/>
      <c r="Y657" s="88"/>
      <c r="Z657" s="88"/>
      <c r="AA657" s="88"/>
      <c r="AB657" s="88"/>
      <c r="AC657" s="88"/>
      <c r="AD657" s="88"/>
      <c r="AE657" s="88"/>
      <c r="AF657" s="89"/>
      <c r="AG657" s="89"/>
      <c r="AH657" s="89"/>
      <c r="AI657" s="89"/>
    </row>
    <row r="658" spans="1:35" s="90" customFormat="1" ht="105" hidden="1">
      <c r="A658" s="82">
        <f t="shared" si="52"/>
        <v>657</v>
      </c>
      <c r="B658" s="83" t="s">
        <v>197</v>
      </c>
      <c r="C658" s="84" t="s">
        <v>140</v>
      </c>
      <c r="D658" s="84" t="s">
        <v>2774</v>
      </c>
      <c r="E658" s="82" t="s">
        <v>1605</v>
      </c>
      <c r="F658" s="82" t="s">
        <v>2861</v>
      </c>
      <c r="G658" s="82" t="s">
        <v>2471</v>
      </c>
      <c r="H658" s="82" t="s">
        <v>2884</v>
      </c>
      <c r="I658" s="82" t="s">
        <v>4294</v>
      </c>
      <c r="J658" s="82" t="s">
        <v>412</v>
      </c>
      <c r="K658" s="82" t="s">
        <v>0</v>
      </c>
      <c r="L658" s="83" t="s">
        <v>389</v>
      </c>
      <c r="M658" s="98" t="s">
        <v>597</v>
      </c>
      <c r="N658" s="120">
        <v>44409</v>
      </c>
      <c r="O658" s="357">
        <f t="shared" ca="1" si="53"/>
        <v>-1185</v>
      </c>
      <c r="P658" s="121" t="str">
        <f t="shared" ca="1" si="51"/>
        <v>Kadaluarsa</v>
      </c>
      <c r="Q658" s="88"/>
      <c r="R658" s="88"/>
      <c r="S658" s="88"/>
      <c r="T658" s="88"/>
      <c r="U658" s="88"/>
      <c r="V658" s="88"/>
      <c r="W658" s="88"/>
      <c r="X658" s="88"/>
      <c r="Y658" s="88"/>
      <c r="Z658" s="88"/>
      <c r="AA658" s="88"/>
      <c r="AB658" s="88"/>
      <c r="AC658" s="88"/>
      <c r="AD658" s="88"/>
      <c r="AE658" s="88"/>
      <c r="AF658" s="89"/>
      <c r="AG658" s="89"/>
      <c r="AH658" s="89"/>
      <c r="AI658" s="89"/>
    </row>
    <row r="659" spans="1:35" s="89" customFormat="1" ht="60" hidden="1">
      <c r="A659" s="82">
        <f t="shared" si="52"/>
        <v>658</v>
      </c>
      <c r="B659" s="83" t="s">
        <v>193</v>
      </c>
      <c r="C659" s="83" t="s">
        <v>194</v>
      </c>
      <c r="D659" s="95" t="s">
        <v>1378</v>
      </c>
      <c r="E659" s="104" t="s">
        <v>2697</v>
      </c>
      <c r="F659" s="104" t="s">
        <v>2860</v>
      </c>
      <c r="G659" s="82" t="s">
        <v>2472</v>
      </c>
      <c r="H659" s="82" t="s">
        <v>2926</v>
      </c>
      <c r="I659" s="82" t="s">
        <v>4294</v>
      </c>
      <c r="J659" s="82" t="s">
        <v>413</v>
      </c>
      <c r="K659" s="82" t="s">
        <v>3</v>
      </c>
      <c r="L659" s="83" t="s">
        <v>387</v>
      </c>
      <c r="M659" s="98" t="s">
        <v>606</v>
      </c>
      <c r="N659" s="120">
        <v>44375</v>
      </c>
      <c r="O659" s="357">
        <f t="shared" ca="1" si="53"/>
        <v>-1219</v>
      </c>
      <c r="P659" s="121" t="str">
        <f t="shared" ca="1" si="51"/>
        <v>Kadaluarsa</v>
      </c>
      <c r="Q659" s="88"/>
      <c r="R659" s="88"/>
      <c r="S659" s="88"/>
      <c r="T659" s="88"/>
      <c r="U659" s="88"/>
      <c r="V659" s="88"/>
      <c r="W659" s="88"/>
      <c r="X659" s="88"/>
      <c r="Y659" s="88"/>
      <c r="Z659" s="88"/>
      <c r="AA659" s="88"/>
      <c r="AB659" s="88"/>
      <c r="AC659" s="88"/>
      <c r="AD659" s="88"/>
      <c r="AE659" s="88"/>
    </row>
    <row r="660" spans="1:35" s="89" customFormat="1" ht="60" hidden="1">
      <c r="A660" s="82">
        <f t="shared" si="52"/>
        <v>659</v>
      </c>
      <c r="B660" s="83" t="s">
        <v>195</v>
      </c>
      <c r="C660" s="83" t="s">
        <v>194</v>
      </c>
      <c r="D660" s="95" t="s">
        <v>1378</v>
      </c>
      <c r="E660" s="104" t="s">
        <v>2697</v>
      </c>
      <c r="F660" s="104" t="s">
        <v>2860</v>
      </c>
      <c r="G660" s="82" t="s">
        <v>2474</v>
      </c>
      <c r="H660" s="82" t="s">
        <v>2926</v>
      </c>
      <c r="I660" s="82" t="s">
        <v>4294</v>
      </c>
      <c r="J660" s="82" t="s">
        <v>413</v>
      </c>
      <c r="K660" s="82" t="s">
        <v>3</v>
      </c>
      <c r="L660" s="83" t="s">
        <v>388</v>
      </c>
      <c r="M660" s="98" t="s">
        <v>606</v>
      </c>
      <c r="N660" s="120">
        <v>44375</v>
      </c>
      <c r="O660" s="357">
        <f t="shared" ca="1" si="53"/>
        <v>-1219</v>
      </c>
      <c r="P660" s="121" t="str">
        <f t="shared" ca="1" si="51"/>
        <v>Kadaluarsa</v>
      </c>
      <c r="Q660" s="88"/>
      <c r="R660" s="88"/>
      <c r="S660" s="88"/>
      <c r="T660" s="88"/>
      <c r="U660" s="88"/>
      <c r="V660" s="88"/>
      <c r="W660" s="88"/>
      <c r="X660" s="88"/>
      <c r="Y660" s="88"/>
      <c r="Z660" s="88"/>
      <c r="AA660" s="88"/>
      <c r="AB660" s="88"/>
      <c r="AC660" s="88"/>
      <c r="AD660" s="88"/>
      <c r="AE660" s="88"/>
    </row>
    <row r="661" spans="1:35" s="90" customFormat="1" ht="45" hidden="1">
      <c r="A661" s="82">
        <f t="shared" si="52"/>
        <v>660</v>
      </c>
      <c r="B661" s="83" t="s">
        <v>84</v>
      </c>
      <c r="C661" s="102" t="s">
        <v>235</v>
      </c>
      <c r="D661" s="95" t="s">
        <v>1380</v>
      </c>
      <c r="E661" s="104" t="s">
        <v>2699</v>
      </c>
      <c r="F661" s="104" t="s">
        <v>2860</v>
      </c>
      <c r="G661" s="82" t="s">
        <v>2473</v>
      </c>
      <c r="H661" s="82" t="s">
        <v>2926</v>
      </c>
      <c r="I661" s="82" t="s">
        <v>4295</v>
      </c>
      <c r="J661" s="92" t="s">
        <v>412</v>
      </c>
      <c r="K661" s="92" t="s">
        <v>10</v>
      </c>
      <c r="L661" s="107" t="s">
        <v>343</v>
      </c>
      <c r="M661" s="86" t="s">
        <v>1426</v>
      </c>
      <c r="N661" s="120">
        <v>44312</v>
      </c>
      <c r="O661" s="357">
        <f t="shared" ca="1" si="53"/>
        <v>-1282</v>
      </c>
      <c r="P661" s="121" t="str">
        <f t="shared" ca="1" si="51"/>
        <v>Kadaluarsa</v>
      </c>
      <c r="Q661" s="88"/>
      <c r="R661" s="88"/>
      <c r="S661" s="88"/>
      <c r="T661" s="88"/>
      <c r="U661" s="88"/>
      <c r="V661" s="88"/>
      <c r="W661" s="88"/>
      <c r="X661" s="88"/>
      <c r="Y661" s="88"/>
      <c r="Z661" s="88"/>
      <c r="AA661" s="88"/>
      <c r="AB661" s="88"/>
      <c r="AC661" s="88"/>
      <c r="AD661" s="88"/>
      <c r="AE661" s="88"/>
      <c r="AF661" s="89"/>
      <c r="AG661" s="89"/>
      <c r="AH661" s="89"/>
      <c r="AI661" s="89"/>
    </row>
    <row r="662" spans="1:35" s="90" customFormat="1" ht="45">
      <c r="A662" s="82">
        <f t="shared" si="52"/>
        <v>661</v>
      </c>
      <c r="B662" s="83" t="s">
        <v>89</v>
      </c>
      <c r="C662" s="83" t="s">
        <v>141</v>
      </c>
      <c r="D662" s="95" t="s">
        <v>2688</v>
      </c>
      <c r="E662" s="104" t="s">
        <v>1605</v>
      </c>
      <c r="F662" s="104" t="s">
        <v>2876</v>
      </c>
      <c r="G662" s="82" t="s">
        <v>2475</v>
      </c>
      <c r="H662" s="82" t="s">
        <v>2884</v>
      </c>
      <c r="I662" s="82" t="s">
        <v>4296</v>
      </c>
      <c r="J662" s="92" t="s">
        <v>412</v>
      </c>
      <c r="K662" s="82" t="s">
        <v>2626</v>
      </c>
      <c r="L662" s="84" t="s">
        <v>344</v>
      </c>
      <c r="M662" s="98" t="s">
        <v>722</v>
      </c>
      <c r="N662" s="120">
        <v>44321</v>
      </c>
      <c r="O662" s="357">
        <f t="shared" ca="1" si="53"/>
        <v>-1273</v>
      </c>
      <c r="P662" s="121" t="str">
        <f t="shared" ca="1" si="51"/>
        <v>Kadaluarsa</v>
      </c>
      <c r="Q662" s="88"/>
      <c r="R662" s="88"/>
      <c r="S662" s="88"/>
      <c r="T662" s="88"/>
      <c r="U662" s="88"/>
      <c r="V662" s="88"/>
      <c r="W662" s="88"/>
      <c r="X662" s="88"/>
      <c r="Y662" s="88"/>
      <c r="Z662" s="88"/>
      <c r="AA662" s="88"/>
      <c r="AB662" s="88"/>
      <c r="AC662" s="88"/>
      <c r="AD662" s="88"/>
      <c r="AE662" s="88"/>
      <c r="AF662" s="89"/>
      <c r="AG662" s="89"/>
      <c r="AH662" s="89"/>
      <c r="AI662" s="89"/>
    </row>
    <row r="663" spans="1:35" s="90" customFormat="1" ht="45" hidden="1">
      <c r="A663" s="82">
        <f t="shared" si="52"/>
        <v>662</v>
      </c>
      <c r="B663" s="83" t="s">
        <v>81</v>
      </c>
      <c r="C663" s="83" t="s">
        <v>234</v>
      </c>
      <c r="D663" s="84" t="s">
        <v>2727</v>
      </c>
      <c r="E663" s="82" t="s">
        <v>1604</v>
      </c>
      <c r="F663" s="82" t="s">
        <v>2861</v>
      </c>
      <c r="G663" s="82" t="s">
        <v>2476</v>
      </c>
      <c r="H663" s="82" t="s">
        <v>2884</v>
      </c>
      <c r="I663" s="82" t="s">
        <v>4294</v>
      </c>
      <c r="J663" s="82" t="s">
        <v>413</v>
      </c>
      <c r="K663" s="82" t="s">
        <v>3</v>
      </c>
      <c r="L663" s="84" t="s">
        <v>342</v>
      </c>
      <c r="M663" s="98" t="s">
        <v>721</v>
      </c>
      <c r="N663" s="120">
        <v>44277</v>
      </c>
      <c r="O663" s="357">
        <f t="shared" ca="1" si="53"/>
        <v>-1317</v>
      </c>
      <c r="P663" s="121" t="str">
        <f t="shared" ca="1" si="51"/>
        <v>Kadaluarsa</v>
      </c>
      <c r="Q663" s="88"/>
      <c r="R663" s="88"/>
      <c r="S663" s="88"/>
      <c r="T663" s="88"/>
      <c r="U663" s="88"/>
      <c r="V663" s="88"/>
      <c r="W663" s="88"/>
      <c r="X663" s="88"/>
      <c r="Y663" s="88"/>
      <c r="Z663" s="88"/>
      <c r="AA663" s="88"/>
      <c r="AB663" s="88"/>
      <c r="AC663" s="88"/>
      <c r="AD663" s="88"/>
      <c r="AE663" s="88"/>
      <c r="AF663" s="89"/>
      <c r="AG663" s="89"/>
      <c r="AH663" s="89"/>
      <c r="AI663" s="89"/>
    </row>
    <row r="664" spans="1:35" s="89" customFormat="1" ht="105" hidden="1">
      <c r="A664" s="82">
        <f t="shared" si="52"/>
        <v>663</v>
      </c>
      <c r="B664" s="83" t="s">
        <v>182</v>
      </c>
      <c r="C664" s="84" t="s">
        <v>140</v>
      </c>
      <c r="D664" s="84" t="s">
        <v>2774</v>
      </c>
      <c r="E664" s="82" t="s">
        <v>1605</v>
      </c>
      <c r="F664" s="82" t="s">
        <v>2861</v>
      </c>
      <c r="G664" s="82" t="s">
        <v>2477</v>
      </c>
      <c r="H664" s="82" t="s">
        <v>2884</v>
      </c>
      <c r="I664" s="82" t="s">
        <v>4294</v>
      </c>
      <c r="J664" s="82" t="s">
        <v>413</v>
      </c>
      <c r="K664" s="82" t="s">
        <v>0</v>
      </c>
      <c r="L664" s="83" t="s">
        <v>3181</v>
      </c>
      <c r="M664" s="98" t="s">
        <v>604</v>
      </c>
      <c r="N664" s="120">
        <v>44283</v>
      </c>
      <c r="O664" s="357">
        <f t="shared" ca="1" si="53"/>
        <v>-1311</v>
      </c>
      <c r="P664" s="121" t="str">
        <f t="shared" ref="P664:P680" ca="1" si="54">IF(O664&gt;0,"Berlaku","Kadaluarsa")</f>
        <v>Kadaluarsa</v>
      </c>
      <c r="Q664" s="88"/>
      <c r="R664" s="88"/>
      <c r="S664" s="88"/>
      <c r="T664" s="88"/>
      <c r="U664" s="88"/>
      <c r="V664" s="88"/>
      <c r="W664" s="88"/>
      <c r="X664" s="88"/>
      <c r="Y664" s="88"/>
      <c r="Z664" s="88"/>
      <c r="AA664" s="88"/>
      <c r="AB664" s="88"/>
      <c r="AC664" s="88"/>
      <c r="AD664" s="88"/>
      <c r="AE664" s="88"/>
    </row>
    <row r="665" spans="1:35" s="89" customFormat="1" ht="53.4" hidden="1" customHeight="1">
      <c r="A665" s="82">
        <f t="shared" si="52"/>
        <v>664</v>
      </c>
      <c r="B665" s="83" t="s">
        <v>79</v>
      </c>
      <c r="C665" s="83" t="s">
        <v>233</v>
      </c>
      <c r="D665" s="84" t="s">
        <v>2025</v>
      </c>
      <c r="E665" s="82" t="s">
        <v>1604</v>
      </c>
      <c r="F665" s="82" t="s">
        <v>2861</v>
      </c>
      <c r="G665" s="82" t="s">
        <v>2478</v>
      </c>
      <c r="H665" s="82" t="s">
        <v>2884</v>
      </c>
      <c r="I665" s="82" t="s">
        <v>4294</v>
      </c>
      <c r="J665" s="82" t="s">
        <v>413</v>
      </c>
      <c r="K665" s="82" t="s">
        <v>0</v>
      </c>
      <c r="L665" s="84" t="s">
        <v>341</v>
      </c>
      <c r="M665" s="98" t="s">
        <v>717</v>
      </c>
      <c r="N665" s="120">
        <v>44229</v>
      </c>
      <c r="O665" s="357">
        <f t="shared" ca="1" si="53"/>
        <v>-1365</v>
      </c>
      <c r="P665" s="121" t="str">
        <f t="shared" ca="1" si="54"/>
        <v>Kadaluarsa</v>
      </c>
      <c r="Q665" s="88"/>
      <c r="R665" s="88"/>
      <c r="S665" s="88"/>
      <c r="T665" s="88"/>
      <c r="U665" s="88"/>
      <c r="V665" s="88"/>
      <c r="W665" s="88"/>
      <c r="X665" s="88"/>
      <c r="Y665" s="88"/>
      <c r="Z665" s="88"/>
      <c r="AA665" s="88"/>
      <c r="AB665" s="88"/>
      <c r="AC665" s="88"/>
      <c r="AD665" s="88"/>
      <c r="AE665" s="88"/>
    </row>
    <row r="666" spans="1:35" s="131" customFormat="1" ht="180" hidden="1">
      <c r="A666" s="82">
        <f t="shared" si="52"/>
        <v>665</v>
      </c>
      <c r="B666" s="83" t="s">
        <v>80</v>
      </c>
      <c r="C666" s="83" t="s">
        <v>233</v>
      </c>
      <c r="D666" s="84" t="s">
        <v>2025</v>
      </c>
      <c r="E666" s="82" t="s">
        <v>1604</v>
      </c>
      <c r="F666" s="82" t="s">
        <v>2861</v>
      </c>
      <c r="G666" s="82" t="s">
        <v>2479</v>
      </c>
      <c r="H666" s="82" t="s">
        <v>2884</v>
      </c>
      <c r="I666" s="82" t="s">
        <v>4294</v>
      </c>
      <c r="J666" s="82" t="s">
        <v>413</v>
      </c>
      <c r="K666" s="82" t="s">
        <v>0</v>
      </c>
      <c r="L666" s="84" t="s">
        <v>341</v>
      </c>
      <c r="M666" s="98" t="s">
        <v>720</v>
      </c>
      <c r="N666" s="120">
        <v>44229</v>
      </c>
      <c r="O666" s="357">
        <f t="shared" ca="1" si="53"/>
        <v>-1365</v>
      </c>
      <c r="P666" s="121" t="str">
        <f t="shared" ca="1" si="54"/>
        <v>Kadaluarsa</v>
      </c>
      <c r="Q666" s="88"/>
      <c r="R666" s="130"/>
      <c r="S666" s="130"/>
      <c r="T666" s="130"/>
      <c r="U666" s="130"/>
      <c r="V666" s="130"/>
      <c r="W666" s="130"/>
      <c r="X666" s="130"/>
      <c r="Y666" s="130"/>
      <c r="Z666" s="130"/>
      <c r="AA666" s="130"/>
      <c r="AB666" s="130"/>
      <c r="AC666" s="130"/>
      <c r="AD666" s="130"/>
      <c r="AE666" s="130"/>
    </row>
    <row r="667" spans="1:35" s="90" customFormat="1" ht="137.1" hidden="1" customHeight="1">
      <c r="A667" s="82">
        <f t="shared" si="52"/>
        <v>666</v>
      </c>
      <c r="B667" s="83" t="s">
        <v>174</v>
      </c>
      <c r="C667" s="83" t="s">
        <v>175</v>
      </c>
      <c r="D667" s="84" t="s">
        <v>951</v>
      </c>
      <c r="E667" s="82" t="s">
        <v>1604</v>
      </c>
      <c r="F667" s="82" t="s">
        <v>2861</v>
      </c>
      <c r="G667" s="92" t="s">
        <v>2480</v>
      </c>
      <c r="H667" s="92" t="s">
        <v>2884</v>
      </c>
      <c r="I667" s="82" t="s">
        <v>4294</v>
      </c>
      <c r="J667" s="82" t="s">
        <v>413</v>
      </c>
      <c r="K667" s="82" t="s">
        <v>0</v>
      </c>
      <c r="L667" s="96" t="s">
        <v>1401</v>
      </c>
      <c r="M667" s="98" t="s">
        <v>601</v>
      </c>
      <c r="N667" s="120">
        <v>44231</v>
      </c>
      <c r="O667" s="357">
        <f t="shared" ca="1" si="53"/>
        <v>-1363</v>
      </c>
      <c r="P667" s="121" t="str">
        <f t="shared" ca="1" si="54"/>
        <v>Kadaluarsa</v>
      </c>
      <c r="Q667" s="88"/>
      <c r="R667" s="88"/>
      <c r="S667" s="88"/>
      <c r="T667" s="88"/>
      <c r="U667" s="88"/>
      <c r="V667" s="88"/>
      <c r="W667" s="88"/>
      <c r="X667" s="88"/>
      <c r="Y667" s="88"/>
      <c r="Z667" s="88"/>
      <c r="AA667" s="88"/>
      <c r="AB667" s="88"/>
      <c r="AC667" s="88"/>
      <c r="AD667" s="88"/>
      <c r="AE667" s="88"/>
      <c r="AF667" s="89"/>
      <c r="AG667" s="89"/>
      <c r="AH667" s="89"/>
      <c r="AI667" s="89"/>
    </row>
    <row r="668" spans="1:35" s="89" customFormat="1" ht="60" hidden="1">
      <c r="A668" s="82">
        <f t="shared" si="52"/>
        <v>667</v>
      </c>
      <c r="B668" s="83" t="s">
        <v>177</v>
      </c>
      <c r="C668" s="83" t="s">
        <v>178</v>
      </c>
      <c r="D668" s="84" t="s">
        <v>2736</v>
      </c>
      <c r="E668" s="82" t="s">
        <v>2696</v>
      </c>
      <c r="F668" s="82" t="s">
        <v>2861</v>
      </c>
      <c r="G668" s="106" t="s">
        <v>2481</v>
      </c>
      <c r="H668" s="106" t="s">
        <v>2884</v>
      </c>
      <c r="I668" s="82" t="s">
        <v>4294</v>
      </c>
      <c r="J668" s="82" t="s">
        <v>413</v>
      </c>
      <c r="K668" s="82" t="s">
        <v>0</v>
      </c>
      <c r="L668" s="83" t="s">
        <v>386</v>
      </c>
      <c r="M668" s="98" t="s">
        <v>603</v>
      </c>
      <c r="N668" s="120">
        <v>44249</v>
      </c>
      <c r="O668" s="357">
        <f t="shared" ca="1" si="53"/>
        <v>-1345</v>
      </c>
      <c r="P668" s="121" t="str">
        <f t="shared" ca="1" si="54"/>
        <v>Kadaluarsa</v>
      </c>
      <c r="Q668" s="88"/>
      <c r="R668" s="88"/>
      <c r="S668" s="88"/>
      <c r="T668" s="88"/>
      <c r="U668" s="88"/>
      <c r="V668" s="88"/>
      <c r="W668" s="88"/>
      <c r="X668" s="88"/>
      <c r="Y668" s="88"/>
      <c r="Z668" s="88"/>
      <c r="AA668" s="88"/>
      <c r="AB668" s="88"/>
      <c r="AC668" s="88"/>
      <c r="AD668" s="88"/>
      <c r="AE668" s="88"/>
    </row>
    <row r="669" spans="1:35" s="89" customFormat="1" ht="32.4" hidden="1">
      <c r="A669" s="82">
        <f t="shared" si="52"/>
        <v>668</v>
      </c>
      <c r="B669" s="84" t="s">
        <v>3066</v>
      </c>
      <c r="C669" s="84" t="s">
        <v>517</v>
      </c>
      <c r="D669" s="98" t="s">
        <v>2750</v>
      </c>
      <c r="E669" s="82" t="s">
        <v>1605</v>
      </c>
      <c r="F669" s="82" t="s">
        <v>2861</v>
      </c>
      <c r="G669" s="82" t="s">
        <v>2482</v>
      </c>
      <c r="H669" s="82" t="s">
        <v>2884</v>
      </c>
      <c r="I669" s="82" t="s">
        <v>4294</v>
      </c>
      <c r="J669" s="92" t="s">
        <v>412</v>
      </c>
      <c r="K669" s="92" t="s">
        <v>2625</v>
      </c>
      <c r="L669" s="84" t="s">
        <v>334</v>
      </c>
      <c r="M669" s="98" t="s">
        <v>711</v>
      </c>
      <c r="N669" s="120">
        <v>44203</v>
      </c>
      <c r="O669" s="357">
        <f t="shared" ca="1" si="53"/>
        <v>-1391</v>
      </c>
      <c r="P669" s="121" t="str">
        <f t="shared" ca="1" si="54"/>
        <v>Kadaluarsa</v>
      </c>
      <c r="Q669" s="88"/>
      <c r="R669" s="88"/>
      <c r="S669" s="88"/>
      <c r="T669" s="88"/>
      <c r="U669" s="88"/>
      <c r="V669" s="88"/>
      <c r="W669" s="88"/>
      <c r="X669" s="88"/>
      <c r="Y669" s="88"/>
      <c r="Z669" s="88"/>
      <c r="AA669" s="88"/>
      <c r="AB669" s="88"/>
      <c r="AC669" s="88"/>
      <c r="AD669" s="88"/>
      <c r="AE669" s="88"/>
    </row>
    <row r="670" spans="1:35" s="90" customFormat="1" ht="66" hidden="1" customHeight="1">
      <c r="A670" s="82">
        <f t="shared" si="52"/>
        <v>669</v>
      </c>
      <c r="B670" s="84" t="s">
        <v>3067</v>
      </c>
      <c r="C670" s="84" t="s">
        <v>517</v>
      </c>
      <c r="D670" s="98" t="s">
        <v>2750</v>
      </c>
      <c r="E670" s="82" t="s">
        <v>1605</v>
      </c>
      <c r="F670" s="82" t="s">
        <v>2861</v>
      </c>
      <c r="G670" s="82" t="s">
        <v>2483</v>
      </c>
      <c r="H670" s="82" t="s">
        <v>2884</v>
      </c>
      <c r="I670" s="82" t="s">
        <v>4294</v>
      </c>
      <c r="J670" s="92" t="s">
        <v>412</v>
      </c>
      <c r="K670" s="92" t="s">
        <v>2625</v>
      </c>
      <c r="L670" s="84" t="s">
        <v>335</v>
      </c>
      <c r="M670" s="98" t="s">
        <v>712</v>
      </c>
      <c r="N670" s="120">
        <v>44203</v>
      </c>
      <c r="O670" s="357">
        <f t="shared" ca="1" si="53"/>
        <v>-1391</v>
      </c>
      <c r="P670" s="121" t="str">
        <f t="shared" ca="1" si="54"/>
        <v>Kadaluarsa</v>
      </c>
      <c r="Q670" s="88"/>
      <c r="R670" s="88"/>
      <c r="S670" s="88"/>
      <c r="T670" s="88"/>
      <c r="U670" s="88"/>
      <c r="V670" s="88"/>
      <c r="W670" s="88"/>
      <c r="X670" s="88"/>
      <c r="Y670" s="88"/>
      <c r="Z670" s="88"/>
      <c r="AA670" s="88"/>
      <c r="AB670" s="88"/>
      <c r="AC670" s="88"/>
      <c r="AD670" s="88"/>
      <c r="AE670" s="88"/>
      <c r="AF670" s="89"/>
      <c r="AG670" s="89"/>
      <c r="AH670" s="89"/>
      <c r="AI670" s="89"/>
    </row>
    <row r="671" spans="1:35" s="90" customFormat="1" ht="32.4" hidden="1">
      <c r="A671" s="82">
        <f t="shared" si="52"/>
        <v>670</v>
      </c>
      <c r="B671" s="84" t="s">
        <v>3068</v>
      </c>
      <c r="C671" s="84" t="s">
        <v>517</v>
      </c>
      <c r="D671" s="98" t="s">
        <v>2750</v>
      </c>
      <c r="E671" s="82" t="s">
        <v>1605</v>
      </c>
      <c r="F671" s="82" t="s">
        <v>2861</v>
      </c>
      <c r="G671" s="82" t="s">
        <v>2484</v>
      </c>
      <c r="H671" s="82" t="s">
        <v>2884</v>
      </c>
      <c r="I671" s="82" t="s">
        <v>4294</v>
      </c>
      <c r="J671" s="92" t="s">
        <v>412</v>
      </c>
      <c r="K671" s="92" t="s">
        <v>2625</v>
      </c>
      <c r="L671" s="84" t="s">
        <v>336</v>
      </c>
      <c r="M671" s="98" t="s">
        <v>713</v>
      </c>
      <c r="N671" s="120">
        <v>44203</v>
      </c>
      <c r="O671" s="357">
        <f t="shared" ca="1" si="53"/>
        <v>-1391</v>
      </c>
      <c r="P671" s="121" t="str">
        <f t="shared" ca="1" si="54"/>
        <v>Kadaluarsa</v>
      </c>
      <c r="Q671" s="88"/>
      <c r="R671" s="88"/>
      <c r="S671" s="88"/>
      <c r="T671" s="88"/>
      <c r="U671" s="88"/>
      <c r="V671" s="88"/>
      <c r="W671" s="88"/>
      <c r="X671" s="88"/>
      <c r="Y671" s="88"/>
      <c r="Z671" s="88"/>
      <c r="AA671" s="88"/>
      <c r="AB671" s="88"/>
      <c r="AC671" s="88"/>
      <c r="AD671" s="88"/>
      <c r="AE671" s="88"/>
      <c r="AF671" s="89"/>
      <c r="AG671" s="89"/>
      <c r="AH671" s="89"/>
      <c r="AI671" s="89"/>
    </row>
    <row r="672" spans="1:35" s="89" customFormat="1" ht="32.4" hidden="1">
      <c r="A672" s="82">
        <f t="shared" si="52"/>
        <v>671</v>
      </c>
      <c r="B672" s="84" t="s">
        <v>3069</v>
      </c>
      <c r="C672" s="84" t="s">
        <v>517</v>
      </c>
      <c r="D672" s="98" t="s">
        <v>2750</v>
      </c>
      <c r="E672" s="82" t="s">
        <v>1605</v>
      </c>
      <c r="F672" s="82" t="s">
        <v>2861</v>
      </c>
      <c r="G672" s="82" t="s">
        <v>2485</v>
      </c>
      <c r="H672" s="82" t="s">
        <v>2884</v>
      </c>
      <c r="I672" s="82" t="s">
        <v>4294</v>
      </c>
      <c r="J672" s="92" t="s">
        <v>412</v>
      </c>
      <c r="K672" s="92" t="s">
        <v>2625</v>
      </c>
      <c r="L672" s="84" t="s">
        <v>337</v>
      </c>
      <c r="M672" s="98" t="s">
        <v>714</v>
      </c>
      <c r="N672" s="120">
        <v>44203</v>
      </c>
      <c r="O672" s="357">
        <f t="shared" ca="1" si="53"/>
        <v>-1391</v>
      </c>
      <c r="P672" s="121" t="str">
        <f t="shared" ca="1" si="54"/>
        <v>Kadaluarsa</v>
      </c>
      <c r="Q672" s="88"/>
      <c r="R672" s="88"/>
      <c r="S672" s="88"/>
      <c r="T672" s="88"/>
      <c r="U672" s="88"/>
      <c r="V672" s="88"/>
      <c r="W672" s="88"/>
      <c r="X672" s="88"/>
      <c r="Y672" s="88"/>
      <c r="Z672" s="88"/>
      <c r="AA672" s="88"/>
      <c r="AB672" s="88"/>
      <c r="AC672" s="88"/>
      <c r="AD672" s="88"/>
      <c r="AE672" s="88"/>
    </row>
    <row r="673" spans="1:35" s="89" customFormat="1" ht="32.4" hidden="1">
      <c r="A673" s="82">
        <f t="shared" si="52"/>
        <v>672</v>
      </c>
      <c r="B673" s="84" t="s">
        <v>3070</v>
      </c>
      <c r="C673" s="84" t="s">
        <v>517</v>
      </c>
      <c r="D673" s="98" t="s">
        <v>2750</v>
      </c>
      <c r="E673" s="82" t="s">
        <v>1605</v>
      </c>
      <c r="F673" s="82" t="s">
        <v>2861</v>
      </c>
      <c r="G673" s="82" t="s">
        <v>2486</v>
      </c>
      <c r="H673" s="82" t="s">
        <v>2884</v>
      </c>
      <c r="I673" s="82" t="s">
        <v>4294</v>
      </c>
      <c r="J673" s="92" t="s">
        <v>412</v>
      </c>
      <c r="K673" s="92" t="s">
        <v>2625</v>
      </c>
      <c r="L673" s="84" t="s">
        <v>338</v>
      </c>
      <c r="M673" s="98" t="s">
        <v>715</v>
      </c>
      <c r="N673" s="120">
        <v>44203</v>
      </c>
      <c r="O673" s="357">
        <f t="shared" ca="1" si="53"/>
        <v>-1391</v>
      </c>
      <c r="P673" s="121" t="str">
        <f t="shared" ca="1" si="54"/>
        <v>Kadaluarsa</v>
      </c>
      <c r="Q673" s="88"/>
      <c r="R673" s="88"/>
      <c r="S673" s="88"/>
      <c r="T673" s="88"/>
      <c r="U673" s="88"/>
      <c r="V673" s="88"/>
      <c r="W673" s="88"/>
      <c r="X673" s="88"/>
      <c r="Y673" s="88"/>
      <c r="Z673" s="88"/>
      <c r="AA673" s="88"/>
      <c r="AB673" s="88"/>
      <c r="AC673" s="88"/>
      <c r="AD673" s="88"/>
      <c r="AE673" s="88"/>
    </row>
    <row r="674" spans="1:35" s="89" customFormat="1" ht="32.4" hidden="1">
      <c r="A674" s="82">
        <f t="shared" si="52"/>
        <v>673</v>
      </c>
      <c r="B674" s="84" t="s">
        <v>3071</v>
      </c>
      <c r="C674" s="84" t="s">
        <v>517</v>
      </c>
      <c r="D674" s="98" t="s">
        <v>2750</v>
      </c>
      <c r="E674" s="82" t="s">
        <v>1605</v>
      </c>
      <c r="F674" s="82" t="s">
        <v>2861</v>
      </c>
      <c r="G674" s="82" t="s">
        <v>2487</v>
      </c>
      <c r="H674" s="82" t="s">
        <v>2884</v>
      </c>
      <c r="I674" s="82" t="s">
        <v>4294</v>
      </c>
      <c r="J674" s="92" t="s">
        <v>412</v>
      </c>
      <c r="K674" s="92" t="s">
        <v>2625</v>
      </c>
      <c r="L674" s="84" t="s">
        <v>339</v>
      </c>
      <c r="M674" s="98" t="s">
        <v>716</v>
      </c>
      <c r="N674" s="120">
        <v>44203</v>
      </c>
      <c r="O674" s="357">
        <f t="shared" ca="1" si="53"/>
        <v>-1391</v>
      </c>
      <c r="P674" s="121" t="str">
        <f t="shared" ca="1" si="54"/>
        <v>Kadaluarsa</v>
      </c>
      <c r="Q674" s="88"/>
      <c r="R674" s="88"/>
      <c r="S674" s="88"/>
      <c r="T674" s="88"/>
      <c r="U674" s="88"/>
      <c r="V674" s="88"/>
      <c r="W674" s="88"/>
      <c r="X674" s="88"/>
      <c r="Y674" s="88"/>
      <c r="Z674" s="88"/>
      <c r="AA674" s="88"/>
      <c r="AB674" s="88"/>
      <c r="AC674" s="88"/>
      <c r="AD674" s="88"/>
      <c r="AE674" s="88"/>
    </row>
    <row r="675" spans="1:35" s="89" customFormat="1" ht="30">
      <c r="A675" s="82">
        <f t="shared" si="52"/>
        <v>674</v>
      </c>
      <c r="B675" s="83" t="s">
        <v>77</v>
      </c>
      <c r="C675" s="83" t="s">
        <v>249</v>
      </c>
      <c r="D675" s="98" t="s">
        <v>2740</v>
      </c>
      <c r="E675" s="82" t="s">
        <v>1604</v>
      </c>
      <c r="F675" s="82" t="s">
        <v>2861</v>
      </c>
      <c r="G675" s="82" t="s">
        <v>2488</v>
      </c>
      <c r="H675" s="82" t="s">
        <v>2884</v>
      </c>
      <c r="I675" s="82" t="s">
        <v>4296</v>
      </c>
      <c r="J675" s="92" t="s">
        <v>412</v>
      </c>
      <c r="K675" s="82" t="s">
        <v>2626</v>
      </c>
      <c r="L675" s="84" t="s">
        <v>340</v>
      </c>
      <c r="M675" s="98" t="s">
        <v>719</v>
      </c>
      <c r="N675" s="120">
        <v>44217</v>
      </c>
      <c r="O675" s="357">
        <f t="shared" ca="1" si="53"/>
        <v>-1377</v>
      </c>
      <c r="P675" s="121" t="str">
        <f t="shared" ca="1" si="54"/>
        <v>Kadaluarsa</v>
      </c>
      <c r="Q675" s="88"/>
      <c r="R675" s="88"/>
      <c r="S675" s="88"/>
      <c r="T675" s="88"/>
      <c r="U675" s="88"/>
      <c r="V675" s="88"/>
      <c r="W675" s="88"/>
      <c r="X675" s="88"/>
      <c r="Y675" s="88"/>
      <c r="Z675" s="88"/>
      <c r="AA675" s="88"/>
      <c r="AB675" s="88"/>
      <c r="AC675" s="88"/>
      <c r="AD675" s="88"/>
      <c r="AE675" s="88"/>
    </row>
    <row r="676" spans="1:35" s="89" customFormat="1" ht="150" hidden="1">
      <c r="A676" s="82">
        <f t="shared" si="52"/>
        <v>675</v>
      </c>
      <c r="B676" s="83" t="s">
        <v>78</v>
      </c>
      <c r="C676" s="83" t="s">
        <v>232</v>
      </c>
      <c r="D676" s="95" t="s">
        <v>2708</v>
      </c>
      <c r="E676" s="104" t="s">
        <v>2699</v>
      </c>
      <c r="F676" s="104" t="s">
        <v>2876</v>
      </c>
      <c r="G676" s="82" t="s">
        <v>2489</v>
      </c>
      <c r="H676" s="82" t="s">
        <v>2926</v>
      </c>
      <c r="I676" s="82" t="s">
        <v>4294</v>
      </c>
      <c r="J676" s="82" t="s">
        <v>413</v>
      </c>
      <c r="K676" s="82" t="s">
        <v>0</v>
      </c>
      <c r="L676" s="84" t="s">
        <v>3182</v>
      </c>
      <c r="M676" s="98" t="s">
        <v>718</v>
      </c>
      <c r="N676" s="120">
        <v>44217</v>
      </c>
      <c r="O676" s="357">
        <f t="shared" ca="1" si="53"/>
        <v>-1377</v>
      </c>
      <c r="P676" s="121" t="str">
        <f t="shared" ca="1" si="54"/>
        <v>Kadaluarsa</v>
      </c>
      <c r="Q676" s="88"/>
      <c r="R676" s="88"/>
      <c r="S676" s="88"/>
      <c r="T676" s="88"/>
      <c r="U676" s="88"/>
      <c r="V676" s="88"/>
      <c r="W676" s="88"/>
      <c r="X676" s="88"/>
      <c r="Y676" s="88"/>
      <c r="Z676" s="88"/>
      <c r="AA676" s="88"/>
      <c r="AB676" s="88"/>
      <c r="AC676" s="88"/>
      <c r="AD676" s="88"/>
      <c r="AE676" s="88"/>
    </row>
    <row r="677" spans="1:35" s="89" customFormat="1" ht="45" hidden="1">
      <c r="A677" s="82">
        <f t="shared" si="52"/>
        <v>676</v>
      </c>
      <c r="B677" s="84" t="s">
        <v>4</v>
      </c>
      <c r="C677" s="84" t="s">
        <v>242</v>
      </c>
      <c r="D677" s="95" t="s">
        <v>2712</v>
      </c>
      <c r="E677" s="104" t="s">
        <v>1605</v>
      </c>
      <c r="F677" s="104" t="s">
        <v>2860</v>
      </c>
      <c r="G677" s="92" t="s">
        <v>2490</v>
      </c>
      <c r="H677" s="92" t="s">
        <v>2926</v>
      </c>
      <c r="I677" s="82" t="s">
        <v>4294</v>
      </c>
      <c r="J677" s="82" t="s">
        <v>412</v>
      </c>
      <c r="K677" s="82" t="s">
        <v>3</v>
      </c>
      <c r="L677" s="85" t="s">
        <v>295</v>
      </c>
      <c r="M677" s="86" t="s">
        <v>1385</v>
      </c>
      <c r="N677" s="120">
        <v>44249</v>
      </c>
      <c r="O677" s="357">
        <f t="shared" ca="1" si="53"/>
        <v>-1345</v>
      </c>
      <c r="P677" s="121" t="str">
        <f t="shared" ca="1" si="54"/>
        <v>Kadaluarsa</v>
      </c>
      <c r="Q677" s="88"/>
      <c r="R677" s="88"/>
      <c r="S677" s="88"/>
      <c r="T677" s="88"/>
      <c r="U677" s="88"/>
      <c r="V677" s="88"/>
      <c r="W677" s="88"/>
      <c r="X677" s="88"/>
      <c r="Y677" s="88"/>
      <c r="Z677" s="88"/>
      <c r="AA677" s="88"/>
      <c r="AB677" s="88"/>
      <c r="AC677" s="88"/>
      <c r="AD677" s="88"/>
      <c r="AE677" s="88"/>
    </row>
    <row r="678" spans="1:35" s="89" customFormat="1" ht="60" hidden="1">
      <c r="A678" s="82">
        <f t="shared" si="52"/>
        <v>677</v>
      </c>
      <c r="B678" s="83" t="s">
        <v>6</v>
      </c>
      <c r="C678" s="84" t="s">
        <v>242</v>
      </c>
      <c r="D678" s="95" t="s">
        <v>2712</v>
      </c>
      <c r="E678" s="104" t="s">
        <v>1605</v>
      </c>
      <c r="F678" s="104" t="s">
        <v>2860</v>
      </c>
      <c r="G678" s="92" t="s">
        <v>2491</v>
      </c>
      <c r="H678" s="92" t="s">
        <v>2926</v>
      </c>
      <c r="I678" s="82" t="s">
        <v>4294</v>
      </c>
      <c r="J678" s="82" t="s">
        <v>412</v>
      </c>
      <c r="K678" s="82" t="s">
        <v>3</v>
      </c>
      <c r="L678" s="85" t="s">
        <v>296</v>
      </c>
      <c r="M678" s="86" t="s">
        <v>1387</v>
      </c>
      <c r="N678" s="120">
        <v>44249</v>
      </c>
      <c r="O678" s="357">
        <f t="shared" ca="1" si="53"/>
        <v>-1345</v>
      </c>
      <c r="P678" s="121" t="str">
        <f t="shared" ca="1" si="54"/>
        <v>Kadaluarsa</v>
      </c>
      <c r="Q678" s="88"/>
      <c r="R678" s="88"/>
      <c r="S678" s="88"/>
      <c r="T678" s="88"/>
      <c r="U678" s="88"/>
      <c r="V678" s="88"/>
      <c r="W678" s="88"/>
      <c r="X678" s="88"/>
      <c r="Y678" s="88"/>
      <c r="Z678" s="88"/>
      <c r="AA678" s="88"/>
      <c r="AB678" s="88"/>
      <c r="AC678" s="88"/>
      <c r="AD678" s="88"/>
      <c r="AE678" s="88"/>
    </row>
    <row r="679" spans="1:35" s="89" customFormat="1" ht="170.4" hidden="1" customHeight="1">
      <c r="A679" s="82">
        <f t="shared" si="52"/>
        <v>678</v>
      </c>
      <c r="B679" s="83" t="s">
        <v>7</v>
      </c>
      <c r="C679" s="84" t="s">
        <v>242</v>
      </c>
      <c r="D679" s="95" t="s">
        <v>2712</v>
      </c>
      <c r="E679" s="104" t="s">
        <v>1605</v>
      </c>
      <c r="F679" s="104" t="s">
        <v>2860</v>
      </c>
      <c r="G679" s="92" t="s">
        <v>2492</v>
      </c>
      <c r="H679" s="92" t="s">
        <v>2926</v>
      </c>
      <c r="I679" s="82" t="s">
        <v>4294</v>
      </c>
      <c r="J679" s="82" t="s">
        <v>412</v>
      </c>
      <c r="K679" s="82" t="s">
        <v>3</v>
      </c>
      <c r="L679" s="85" t="s">
        <v>297</v>
      </c>
      <c r="M679" s="86" t="s">
        <v>1388</v>
      </c>
      <c r="N679" s="120">
        <v>44249</v>
      </c>
      <c r="O679" s="357">
        <f t="shared" ca="1" si="53"/>
        <v>-1345</v>
      </c>
      <c r="P679" s="121" t="str">
        <f t="shared" ca="1" si="54"/>
        <v>Kadaluarsa</v>
      </c>
      <c r="Q679" s="88"/>
      <c r="R679" s="88"/>
      <c r="S679" s="88"/>
      <c r="T679" s="88"/>
      <c r="U679" s="88"/>
      <c r="V679" s="88"/>
      <c r="W679" s="88"/>
      <c r="X679" s="88"/>
      <c r="Y679" s="88"/>
      <c r="Z679" s="88"/>
      <c r="AA679" s="88"/>
      <c r="AB679" s="88"/>
      <c r="AC679" s="88"/>
      <c r="AD679" s="88"/>
      <c r="AE679" s="88"/>
    </row>
    <row r="680" spans="1:35" s="90" customFormat="1" ht="90" hidden="1">
      <c r="A680" s="82">
        <f t="shared" si="52"/>
        <v>679</v>
      </c>
      <c r="B680" s="112" t="s">
        <v>8</v>
      </c>
      <c r="C680" s="84" t="s">
        <v>242</v>
      </c>
      <c r="D680" s="95" t="s">
        <v>2712</v>
      </c>
      <c r="E680" s="104" t="s">
        <v>1605</v>
      </c>
      <c r="F680" s="104" t="s">
        <v>2860</v>
      </c>
      <c r="G680" s="92" t="s">
        <v>2493</v>
      </c>
      <c r="H680" s="92" t="s">
        <v>2926</v>
      </c>
      <c r="I680" s="82" t="s">
        <v>4294</v>
      </c>
      <c r="J680" s="82" t="s">
        <v>412</v>
      </c>
      <c r="K680" s="82" t="s">
        <v>3</v>
      </c>
      <c r="L680" s="85" t="s">
        <v>297</v>
      </c>
      <c r="M680" s="86" t="s">
        <v>1389</v>
      </c>
      <c r="N680" s="120">
        <v>44249</v>
      </c>
      <c r="O680" s="357">
        <f t="shared" ca="1" si="53"/>
        <v>-1345</v>
      </c>
      <c r="P680" s="121" t="str">
        <f t="shared" ca="1" si="54"/>
        <v>Kadaluarsa</v>
      </c>
      <c r="Q680" s="88"/>
      <c r="R680" s="88"/>
      <c r="S680" s="88"/>
      <c r="T680" s="88"/>
      <c r="U680" s="88"/>
      <c r="V680" s="88"/>
      <c r="W680" s="88"/>
      <c r="X680" s="88"/>
      <c r="Y680" s="88"/>
      <c r="Z680" s="88"/>
      <c r="AA680" s="88"/>
      <c r="AB680" s="88"/>
      <c r="AC680" s="88"/>
      <c r="AD680" s="88"/>
      <c r="AE680" s="88"/>
      <c r="AF680" s="89"/>
      <c r="AG680" s="89"/>
      <c r="AH680" s="89"/>
      <c r="AI680" s="89"/>
    </row>
    <row r="681" spans="1:35" s="90" customFormat="1" ht="45" hidden="1">
      <c r="A681" s="82">
        <f t="shared" si="52"/>
        <v>680</v>
      </c>
      <c r="B681" s="83" t="s">
        <v>3946</v>
      </c>
      <c r="C681" s="84" t="s">
        <v>242</v>
      </c>
      <c r="D681" s="95" t="s">
        <v>2712</v>
      </c>
      <c r="E681" s="104" t="s">
        <v>1605</v>
      </c>
      <c r="F681" s="104" t="s">
        <v>2860</v>
      </c>
      <c r="G681" s="92" t="s">
        <v>2494</v>
      </c>
      <c r="H681" s="92" t="s">
        <v>2926</v>
      </c>
      <c r="I681" s="82" t="s">
        <v>4294</v>
      </c>
      <c r="J681" s="82" t="s">
        <v>412</v>
      </c>
      <c r="K681" s="82" t="s">
        <v>3</v>
      </c>
      <c r="L681" s="85" t="s">
        <v>298</v>
      </c>
      <c r="M681" s="86" t="s">
        <v>567</v>
      </c>
      <c r="N681" s="120">
        <v>44249</v>
      </c>
      <c r="O681" s="357">
        <f t="shared" ca="1" si="53"/>
        <v>-1345</v>
      </c>
      <c r="P681" s="121" t="str">
        <f t="shared" ref="P681:P744" ca="1" si="55">IF(O681&gt;0,"Berlaku","Kadaluarsa")</f>
        <v>Kadaluarsa</v>
      </c>
      <c r="Q681" s="88"/>
      <c r="R681" s="88"/>
      <c r="S681" s="88"/>
      <c r="T681" s="88"/>
      <c r="U681" s="88"/>
      <c r="V681" s="88"/>
      <c r="W681" s="88"/>
      <c r="X681" s="88"/>
      <c r="Y681" s="88"/>
      <c r="Z681" s="88"/>
      <c r="AA681" s="88"/>
      <c r="AB681" s="88"/>
      <c r="AC681" s="88"/>
      <c r="AD681" s="88"/>
      <c r="AE681" s="88"/>
      <c r="AF681" s="89"/>
      <c r="AG681" s="89"/>
      <c r="AH681" s="89"/>
      <c r="AI681" s="89"/>
    </row>
    <row r="682" spans="1:35" s="90" customFormat="1" ht="60" hidden="1">
      <c r="A682" s="82">
        <f t="shared" si="52"/>
        <v>681</v>
      </c>
      <c r="B682" s="83" t="s">
        <v>173</v>
      </c>
      <c r="C682" s="84" t="s">
        <v>146</v>
      </c>
      <c r="D682" s="84" t="s">
        <v>2721</v>
      </c>
      <c r="E682" s="82" t="s">
        <v>1605</v>
      </c>
      <c r="F682" s="82" t="s">
        <v>2861</v>
      </c>
      <c r="G682" s="82" t="s">
        <v>2495</v>
      </c>
      <c r="H682" s="82" t="s">
        <v>2884</v>
      </c>
      <c r="I682" s="82" t="s">
        <v>4295</v>
      </c>
      <c r="J682" s="82" t="s">
        <v>413</v>
      </c>
      <c r="K682" s="82" t="s">
        <v>10</v>
      </c>
      <c r="L682" s="83" t="s">
        <v>385</v>
      </c>
      <c r="M682" s="98" t="s">
        <v>600</v>
      </c>
      <c r="N682" s="120">
        <v>44158</v>
      </c>
      <c r="O682" s="357">
        <f t="shared" ca="1" si="53"/>
        <v>-1436</v>
      </c>
      <c r="P682" s="121" t="str">
        <f t="shared" ca="1" si="55"/>
        <v>Kadaluarsa</v>
      </c>
      <c r="Q682" s="88"/>
      <c r="R682" s="88"/>
      <c r="S682" s="88"/>
      <c r="T682" s="88"/>
      <c r="U682" s="88"/>
      <c r="V682" s="88"/>
      <c r="W682" s="88"/>
      <c r="X682" s="88"/>
      <c r="Y682" s="88"/>
      <c r="Z682" s="88"/>
      <c r="AA682" s="88"/>
      <c r="AB682" s="88"/>
      <c r="AC682" s="88"/>
      <c r="AD682" s="88"/>
      <c r="AE682" s="88"/>
      <c r="AF682" s="89"/>
      <c r="AG682" s="89"/>
      <c r="AH682" s="89"/>
      <c r="AI682" s="89"/>
    </row>
    <row r="683" spans="1:35" s="90" customFormat="1" ht="32.4" hidden="1">
      <c r="A683" s="82">
        <f t="shared" si="52"/>
        <v>682</v>
      </c>
      <c r="B683" s="83" t="s">
        <v>3072</v>
      </c>
      <c r="C683" s="84" t="s">
        <v>517</v>
      </c>
      <c r="D683" s="98" t="s">
        <v>2750</v>
      </c>
      <c r="E683" s="82" t="s">
        <v>1605</v>
      </c>
      <c r="F683" s="82" t="s">
        <v>2861</v>
      </c>
      <c r="G683" s="82" t="s">
        <v>2496</v>
      </c>
      <c r="H683" s="82" t="s">
        <v>2884</v>
      </c>
      <c r="I683" s="82" t="s">
        <v>4294</v>
      </c>
      <c r="J683" s="92" t="s">
        <v>412</v>
      </c>
      <c r="K683" s="92" t="s">
        <v>2625</v>
      </c>
      <c r="L683" s="84" t="s">
        <v>330</v>
      </c>
      <c r="M683" s="98" t="s">
        <v>707</v>
      </c>
      <c r="N683" s="120">
        <v>44137</v>
      </c>
      <c r="O683" s="357">
        <f t="shared" ca="1" si="53"/>
        <v>-1457</v>
      </c>
      <c r="P683" s="121" t="str">
        <f t="shared" ca="1" si="55"/>
        <v>Kadaluarsa</v>
      </c>
      <c r="Q683" s="88"/>
      <c r="R683" s="88"/>
      <c r="S683" s="88"/>
      <c r="T683" s="88"/>
      <c r="U683" s="88"/>
      <c r="V683" s="88"/>
      <c r="W683" s="88"/>
      <c r="X683" s="88"/>
      <c r="Y683" s="88"/>
      <c r="Z683" s="88"/>
      <c r="AA683" s="88"/>
      <c r="AB683" s="88"/>
      <c r="AC683" s="88"/>
      <c r="AD683" s="88"/>
      <c r="AE683" s="88"/>
      <c r="AF683" s="89"/>
      <c r="AG683" s="89"/>
      <c r="AH683" s="89"/>
      <c r="AI683" s="89"/>
    </row>
    <row r="684" spans="1:35" s="90" customFormat="1" ht="32.4" hidden="1">
      <c r="A684" s="82">
        <f t="shared" si="52"/>
        <v>683</v>
      </c>
      <c r="B684" s="83" t="s">
        <v>3073</v>
      </c>
      <c r="C684" s="84" t="s">
        <v>517</v>
      </c>
      <c r="D684" s="98" t="s">
        <v>2750</v>
      </c>
      <c r="E684" s="82" t="s">
        <v>1605</v>
      </c>
      <c r="F684" s="82" t="s">
        <v>2861</v>
      </c>
      <c r="G684" s="82" t="s">
        <v>2497</v>
      </c>
      <c r="H684" s="82" t="s">
        <v>2884</v>
      </c>
      <c r="I684" s="82" t="s">
        <v>4294</v>
      </c>
      <c r="J684" s="92" t="s">
        <v>412</v>
      </c>
      <c r="K684" s="92" t="s">
        <v>2625</v>
      </c>
      <c r="L684" s="84" t="s">
        <v>331</v>
      </c>
      <c r="M684" s="98" t="s">
        <v>708</v>
      </c>
      <c r="N684" s="120">
        <v>44137</v>
      </c>
      <c r="O684" s="357">
        <f t="shared" ca="1" si="53"/>
        <v>-1457</v>
      </c>
      <c r="P684" s="121" t="str">
        <f t="shared" ca="1" si="55"/>
        <v>Kadaluarsa</v>
      </c>
      <c r="Q684" s="88"/>
      <c r="R684" s="88"/>
      <c r="S684" s="88"/>
      <c r="T684" s="88"/>
      <c r="U684" s="88"/>
      <c r="V684" s="88"/>
      <c r="W684" s="88"/>
      <c r="X684" s="88"/>
      <c r="Y684" s="88"/>
      <c r="Z684" s="88"/>
      <c r="AA684" s="88"/>
      <c r="AB684" s="88"/>
      <c r="AC684" s="88"/>
      <c r="AD684" s="88"/>
      <c r="AE684" s="88"/>
      <c r="AF684" s="89"/>
      <c r="AG684" s="89"/>
      <c r="AH684" s="89"/>
      <c r="AI684" s="89"/>
    </row>
    <row r="685" spans="1:35" s="90" customFormat="1" ht="77.099999999999994" hidden="1" customHeight="1">
      <c r="A685" s="82">
        <f t="shared" si="52"/>
        <v>684</v>
      </c>
      <c r="B685" s="83" t="s">
        <v>1500</v>
      </c>
      <c r="C685" s="83" t="s">
        <v>1309</v>
      </c>
      <c r="D685" s="95" t="s">
        <v>2688</v>
      </c>
      <c r="E685" s="104" t="s">
        <v>1605</v>
      </c>
      <c r="F685" s="104" t="s">
        <v>2876</v>
      </c>
      <c r="G685" s="82" t="s">
        <v>2498</v>
      </c>
      <c r="H685" s="82" t="s">
        <v>2926</v>
      </c>
      <c r="I685" s="82" t="s">
        <v>4294</v>
      </c>
      <c r="J685" s="92" t="s">
        <v>412</v>
      </c>
      <c r="K685" s="82" t="s">
        <v>3</v>
      </c>
      <c r="L685" s="84" t="s">
        <v>332</v>
      </c>
      <c r="M685" s="98" t="s">
        <v>709</v>
      </c>
      <c r="N685" s="120">
        <v>44137</v>
      </c>
      <c r="O685" s="357">
        <f t="shared" ca="1" si="53"/>
        <v>-1457</v>
      </c>
      <c r="P685" s="121" t="str">
        <f t="shared" ca="1" si="55"/>
        <v>Kadaluarsa</v>
      </c>
      <c r="Q685" s="88"/>
      <c r="R685" s="88"/>
      <c r="S685" s="88"/>
      <c r="T685" s="88"/>
      <c r="U685" s="88"/>
      <c r="V685" s="88"/>
      <c r="W685" s="88"/>
      <c r="X685" s="88"/>
      <c r="Y685" s="88"/>
      <c r="Z685" s="88"/>
      <c r="AA685" s="88"/>
      <c r="AB685" s="88"/>
      <c r="AC685" s="88"/>
      <c r="AD685" s="88"/>
      <c r="AE685" s="88"/>
      <c r="AF685" s="89"/>
      <c r="AG685" s="89"/>
      <c r="AH685" s="89"/>
      <c r="AI685" s="89"/>
    </row>
    <row r="686" spans="1:35" s="89" customFormat="1" ht="54.6" hidden="1" customHeight="1">
      <c r="A686" s="82">
        <f t="shared" si="52"/>
        <v>685</v>
      </c>
      <c r="B686" s="83" t="s">
        <v>3074</v>
      </c>
      <c r="C686" s="83" t="s">
        <v>518</v>
      </c>
      <c r="D686" s="84" t="s">
        <v>2726</v>
      </c>
      <c r="E686" s="82" t="s">
        <v>1604</v>
      </c>
      <c r="F686" s="82" t="s">
        <v>2861</v>
      </c>
      <c r="G686" s="82" t="s">
        <v>2499</v>
      </c>
      <c r="H686" s="82" t="s">
        <v>2884</v>
      </c>
      <c r="I686" s="82" t="s">
        <v>4294</v>
      </c>
      <c r="J686" s="82" t="s">
        <v>413</v>
      </c>
      <c r="K686" s="82" t="s">
        <v>0</v>
      </c>
      <c r="L686" s="84" t="s">
        <v>333</v>
      </c>
      <c r="M686" s="98" t="s">
        <v>710</v>
      </c>
      <c r="N686" s="120">
        <v>44193</v>
      </c>
      <c r="O686" s="357">
        <f t="shared" ca="1" si="53"/>
        <v>-1401</v>
      </c>
      <c r="P686" s="121" t="str">
        <f t="shared" ca="1" si="55"/>
        <v>Kadaluarsa</v>
      </c>
      <c r="Q686" s="88"/>
      <c r="R686" s="88"/>
      <c r="S686" s="88"/>
      <c r="T686" s="88"/>
      <c r="U686" s="88"/>
      <c r="V686" s="88"/>
      <c r="W686" s="88"/>
      <c r="X686" s="88"/>
      <c r="Y686" s="88"/>
      <c r="Z686" s="88"/>
      <c r="AA686" s="88"/>
      <c r="AB686" s="88"/>
      <c r="AC686" s="88"/>
      <c r="AD686" s="88"/>
      <c r="AE686" s="88"/>
    </row>
    <row r="687" spans="1:35" s="89" customFormat="1" ht="54.6" hidden="1" customHeight="1">
      <c r="A687" s="82">
        <f t="shared" si="52"/>
        <v>686</v>
      </c>
      <c r="B687" s="83" t="s">
        <v>136</v>
      </c>
      <c r="C687" s="83" t="s">
        <v>137</v>
      </c>
      <c r="D687" s="84" t="s">
        <v>756</v>
      </c>
      <c r="E687" s="82" t="s">
        <v>1604</v>
      </c>
      <c r="F687" s="104" t="s">
        <v>2876</v>
      </c>
      <c r="G687" s="92" t="s">
        <v>2500</v>
      </c>
      <c r="H687" s="92" t="s">
        <v>2926</v>
      </c>
      <c r="I687" s="82" t="s">
        <v>4294</v>
      </c>
      <c r="J687" s="82" t="s">
        <v>413</v>
      </c>
      <c r="K687" s="82" t="s">
        <v>0</v>
      </c>
      <c r="L687" s="84" t="s">
        <v>370</v>
      </c>
      <c r="M687" s="98" t="s">
        <v>585</v>
      </c>
      <c r="N687" s="120">
        <v>43839</v>
      </c>
      <c r="O687" s="357">
        <f t="shared" ca="1" si="53"/>
        <v>-1755</v>
      </c>
      <c r="P687" s="121" t="str">
        <f t="shared" ca="1" si="55"/>
        <v>Kadaluarsa</v>
      </c>
      <c r="Q687" s="88"/>
      <c r="R687" s="88"/>
      <c r="S687" s="88"/>
      <c r="T687" s="88"/>
      <c r="U687" s="88"/>
      <c r="V687" s="88"/>
      <c r="W687" s="88"/>
      <c r="X687" s="88"/>
      <c r="Y687" s="88"/>
      <c r="Z687" s="88"/>
      <c r="AA687" s="88"/>
      <c r="AB687" s="88"/>
      <c r="AC687" s="88"/>
      <c r="AD687" s="88"/>
      <c r="AE687" s="88"/>
    </row>
    <row r="688" spans="1:35" s="89" customFormat="1" ht="57" hidden="1" customHeight="1">
      <c r="A688" s="82">
        <f t="shared" si="52"/>
        <v>687</v>
      </c>
      <c r="B688" s="83" t="s">
        <v>138</v>
      </c>
      <c r="C688" s="83" t="s">
        <v>139</v>
      </c>
      <c r="D688" s="95" t="s">
        <v>1375</v>
      </c>
      <c r="E688" s="104" t="s">
        <v>2696</v>
      </c>
      <c r="F688" s="104" t="s">
        <v>2876</v>
      </c>
      <c r="G688" s="92" t="s">
        <v>2501</v>
      </c>
      <c r="H688" s="92" t="s">
        <v>2926</v>
      </c>
      <c r="I688" s="82" t="s">
        <v>4294</v>
      </c>
      <c r="J688" s="82" t="s">
        <v>413</v>
      </c>
      <c r="K688" s="82" t="s">
        <v>10</v>
      </c>
      <c r="L688" s="84" t="s">
        <v>371</v>
      </c>
      <c r="M688" s="86" t="s">
        <v>1480</v>
      </c>
      <c r="N688" s="120">
        <v>43850</v>
      </c>
      <c r="O688" s="357">
        <f t="shared" ca="1" si="53"/>
        <v>-1744</v>
      </c>
      <c r="P688" s="121" t="str">
        <f t="shared" ca="1" si="55"/>
        <v>Kadaluarsa</v>
      </c>
      <c r="Q688" s="88"/>
      <c r="R688" s="88"/>
      <c r="S688" s="88"/>
      <c r="T688" s="88"/>
      <c r="U688" s="88"/>
      <c r="V688" s="88"/>
      <c r="W688" s="88"/>
      <c r="X688" s="88"/>
      <c r="Y688" s="88"/>
      <c r="Z688" s="88"/>
      <c r="AA688" s="88"/>
      <c r="AB688" s="88"/>
      <c r="AC688" s="88"/>
      <c r="AD688" s="88"/>
      <c r="AE688" s="88"/>
    </row>
    <row r="689" spans="1:35" s="89" customFormat="1" ht="75.599999999999994" hidden="1" customHeight="1">
      <c r="A689" s="82">
        <f t="shared" si="52"/>
        <v>688</v>
      </c>
      <c r="B689" s="83" t="s">
        <v>3075</v>
      </c>
      <c r="C689" s="83" t="s">
        <v>140</v>
      </c>
      <c r="D689" s="84" t="s">
        <v>2774</v>
      </c>
      <c r="E689" s="82" t="s">
        <v>1605</v>
      </c>
      <c r="F689" s="82" t="s">
        <v>2861</v>
      </c>
      <c r="G689" s="106" t="s">
        <v>2502</v>
      </c>
      <c r="H689" s="106" t="s">
        <v>2884</v>
      </c>
      <c r="I689" s="82" t="s">
        <v>4294</v>
      </c>
      <c r="J689" s="82" t="s">
        <v>412</v>
      </c>
      <c r="K689" s="82" t="s">
        <v>0</v>
      </c>
      <c r="L689" s="84" t="s">
        <v>372</v>
      </c>
      <c r="M689" s="86" t="s">
        <v>1481</v>
      </c>
      <c r="N689" s="120">
        <v>43887</v>
      </c>
      <c r="O689" s="357">
        <f t="shared" ca="1" si="53"/>
        <v>-1707</v>
      </c>
      <c r="P689" s="121" t="str">
        <f t="shared" ca="1" si="55"/>
        <v>Kadaluarsa</v>
      </c>
      <c r="Q689" s="88"/>
      <c r="R689" s="88"/>
      <c r="S689" s="88"/>
      <c r="T689" s="88"/>
      <c r="U689" s="88"/>
      <c r="V689" s="88"/>
      <c r="W689" s="88"/>
      <c r="X689" s="88"/>
      <c r="Y689" s="88"/>
      <c r="Z689" s="88"/>
      <c r="AA689" s="88"/>
      <c r="AB689" s="88"/>
      <c r="AC689" s="88"/>
      <c r="AD689" s="88"/>
      <c r="AE689" s="88"/>
    </row>
    <row r="690" spans="1:35" s="90" customFormat="1" ht="51.6" hidden="1" customHeight="1">
      <c r="A690" s="82">
        <f t="shared" si="52"/>
        <v>689</v>
      </c>
      <c r="B690" s="83" t="s">
        <v>3076</v>
      </c>
      <c r="C690" s="83" t="s">
        <v>140</v>
      </c>
      <c r="D690" s="84" t="s">
        <v>2774</v>
      </c>
      <c r="E690" s="82" t="s">
        <v>1605</v>
      </c>
      <c r="F690" s="82" t="s">
        <v>2861</v>
      </c>
      <c r="G690" s="106" t="s">
        <v>2503</v>
      </c>
      <c r="H690" s="106" t="s">
        <v>2884</v>
      </c>
      <c r="I690" s="82" t="s">
        <v>4294</v>
      </c>
      <c r="J690" s="82" t="s">
        <v>412</v>
      </c>
      <c r="K690" s="82" t="s">
        <v>0</v>
      </c>
      <c r="L690" s="84" t="s">
        <v>373</v>
      </c>
      <c r="M690" s="86" t="s">
        <v>1482</v>
      </c>
      <c r="N690" s="120">
        <v>43887</v>
      </c>
      <c r="O690" s="357">
        <f t="shared" ca="1" si="53"/>
        <v>-1707</v>
      </c>
      <c r="P690" s="121" t="str">
        <f t="shared" ca="1" si="55"/>
        <v>Kadaluarsa</v>
      </c>
      <c r="Q690" s="88"/>
      <c r="R690" s="88"/>
      <c r="S690" s="88"/>
      <c r="T690" s="88"/>
      <c r="U690" s="88"/>
      <c r="V690" s="88"/>
      <c r="W690" s="88"/>
      <c r="X690" s="88"/>
      <c r="Y690" s="88"/>
      <c r="Z690" s="88"/>
      <c r="AA690" s="88"/>
      <c r="AB690" s="88"/>
      <c r="AC690" s="88"/>
      <c r="AD690" s="88"/>
      <c r="AE690" s="88"/>
      <c r="AF690" s="89"/>
      <c r="AG690" s="89"/>
      <c r="AH690" s="89"/>
      <c r="AI690" s="89"/>
    </row>
    <row r="691" spans="1:35" s="90" customFormat="1" ht="75.599999999999994" hidden="1" customHeight="1">
      <c r="A691" s="82">
        <f t="shared" si="52"/>
        <v>690</v>
      </c>
      <c r="B691" s="83" t="s">
        <v>143</v>
      </c>
      <c r="C691" s="83" t="s">
        <v>144</v>
      </c>
      <c r="D691" s="84" t="s">
        <v>2765</v>
      </c>
      <c r="E691" s="82" t="s">
        <v>1604</v>
      </c>
      <c r="F691" s="104" t="s">
        <v>2876</v>
      </c>
      <c r="G691" s="82" t="s">
        <v>2504</v>
      </c>
      <c r="H691" s="82" t="s">
        <v>2884</v>
      </c>
      <c r="I691" s="82" t="s">
        <v>4294</v>
      </c>
      <c r="J691" s="82" t="s">
        <v>413</v>
      </c>
      <c r="K691" s="82" t="s">
        <v>0</v>
      </c>
      <c r="L691" s="84" t="s">
        <v>314</v>
      </c>
      <c r="M691" s="86" t="s">
        <v>1483</v>
      </c>
      <c r="N691" s="120">
        <v>43914</v>
      </c>
      <c r="O691" s="357">
        <f t="shared" ca="1" si="53"/>
        <v>-1680</v>
      </c>
      <c r="P691" s="121" t="str">
        <f t="shared" ca="1" si="55"/>
        <v>Kadaluarsa</v>
      </c>
      <c r="Q691" s="88"/>
      <c r="R691" s="88"/>
      <c r="S691" s="88"/>
      <c r="T691" s="88"/>
      <c r="U691" s="88"/>
      <c r="V691" s="88"/>
      <c r="W691" s="88"/>
      <c r="X691" s="88"/>
      <c r="Y691" s="88"/>
      <c r="Z691" s="88"/>
      <c r="AA691" s="88"/>
      <c r="AB691" s="88"/>
      <c r="AC691" s="88"/>
      <c r="AD691" s="88"/>
      <c r="AE691" s="88"/>
      <c r="AF691" s="89"/>
      <c r="AG691" s="89"/>
      <c r="AH691" s="89"/>
      <c r="AI691" s="89"/>
    </row>
    <row r="692" spans="1:35" s="90" customFormat="1" ht="138" hidden="1" customHeight="1">
      <c r="A692" s="82">
        <f t="shared" si="52"/>
        <v>691</v>
      </c>
      <c r="B692" s="83" t="s">
        <v>3077</v>
      </c>
      <c r="C692" s="83" t="s">
        <v>140</v>
      </c>
      <c r="D692" s="84" t="s">
        <v>2774</v>
      </c>
      <c r="E692" s="82" t="s">
        <v>1605</v>
      </c>
      <c r="F692" s="82" t="s">
        <v>2861</v>
      </c>
      <c r="G692" s="92" t="s">
        <v>2505</v>
      </c>
      <c r="H692" s="92" t="s">
        <v>2884</v>
      </c>
      <c r="I692" s="82" t="s">
        <v>4294</v>
      </c>
      <c r="J692" s="82" t="s">
        <v>413</v>
      </c>
      <c r="K692" s="82" t="s">
        <v>0</v>
      </c>
      <c r="L692" s="84" t="s">
        <v>374</v>
      </c>
      <c r="M692" s="98" t="s">
        <v>587</v>
      </c>
      <c r="N692" s="120">
        <v>43950</v>
      </c>
      <c r="O692" s="357">
        <f t="shared" ca="1" si="53"/>
        <v>-1644</v>
      </c>
      <c r="P692" s="121" t="str">
        <f t="shared" ca="1" si="55"/>
        <v>Kadaluarsa</v>
      </c>
      <c r="Q692" s="88"/>
      <c r="R692" s="88"/>
      <c r="S692" s="88"/>
      <c r="T692" s="88"/>
      <c r="U692" s="88"/>
      <c r="V692" s="88"/>
      <c r="W692" s="88"/>
      <c r="X692" s="88"/>
      <c r="Y692" s="88"/>
      <c r="Z692" s="88"/>
      <c r="AA692" s="88"/>
      <c r="AB692" s="88"/>
      <c r="AC692" s="88"/>
      <c r="AD692" s="88"/>
      <c r="AE692" s="88"/>
      <c r="AF692" s="89"/>
      <c r="AG692" s="89"/>
      <c r="AH692" s="89"/>
      <c r="AI692" s="89"/>
    </row>
    <row r="693" spans="1:35" s="90" customFormat="1" ht="149.1" hidden="1" customHeight="1">
      <c r="A693" s="82">
        <f t="shared" si="52"/>
        <v>692</v>
      </c>
      <c r="B693" s="83" t="s">
        <v>151</v>
      </c>
      <c r="C693" s="84" t="s">
        <v>146</v>
      </c>
      <c r="D693" s="84" t="s">
        <v>2721</v>
      </c>
      <c r="E693" s="82" t="s">
        <v>1605</v>
      </c>
      <c r="F693" s="82" t="s">
        <v>2861</v>
      </c>
      <c r="G693" s="92" t="s">
        <v>2506</v>
      </c>
      <c r="H693" s="92" t="s">
        <v>2884</v>
      </c>
      <c r="I693" s="82" t="s">
        <v>4294</v>
      </c>
      <c r="J693" s="82" t="s">
        <v>413</v>
      </c>
      <c r="K693" s="82" t="s">
        <v>0</v>
      </c>
      <c r="L693" s="84" t="s">
        <v>375</v>
      </c>
      <c r="M693" s="98" t="s">
        <v>589</v>
      </c>
      <c r="N693" s="120">
        <v>43950</v>
      </c>
      <c r="O693" s="357">
        <f t="shared" ca="1" si="53"/>
        <v>-1644</v>
      </c>
      <c r="P693" s="121" t="str">
        <f t="shared" ca="1" si="55"/>
        <v>Kadaluarsa</v>
      </c>
      <c r="Q693" s="88"/>
      <c r="R693" s="88"/>
      <c r="S693" s="88"/>
      <c r="T693" s="88"/>
      <c r="U693" s="88"/>
      <c r="V693" s="88"/>
      <c r="W693" s="88"/>
      <c r="X693" s="88"/>
      <c r="Y693" s="88"/>
      <c r="Z693" s="88"/>
      <c r="AA693" s="88"/>
      <c r="AB693" s="88"/>
      <c r="AC693" s="88"/>
      <c r="AD693" s="88"/>
      <c r="AE693" s="88"/>
      <c r="AF693" s="89"/>
      <c r="AG693" s="89"/>
      <c r="AH693" s="89"/>
      <c r="AI693" s="89"/>
    </row>
    <row r="694" spans="1:35" s="90" customFormat="1" ht="178.35" hidden="1" customHeight="1">
      <c r="A694" s="82">
        <f t="shared" si="52"/>
        <v>693</v>
      </c>
      <c r="B694" s="83" t="s">
        <v>152</v>
      </c>
      <c r="C694" s="84" t="s">
        <v>146</v>
      </c>
      <c r="D694" s="84" t="s">
        <v>2721</v>
      </c>
      <c r="E694" s="82" t="s">
        <v>1605</v>
      </c>
      <c r="F694" s="82" t="s">
        <v>2861</v>
      </c>
      <c r="G694" s="92" t="s">
        <v>2507</v>
      </c>
      <c r="H694" s="92" t="s">
        <v>2884</v>
      </c>
      <c r="I694" s="82" t="s">
        <v>4295</v>
      </c>
      <c r="J694" s="82" t="s">
        <v>412</v>
      </c>
      <c r="K694" s="82" t="s">
        <v>10</v>
      </c>
      <c r="L694" s="84" t="s">
        <v>376</v>
      </c>
      <c r="M694" s="98" t="s">
        <v>1373</v>
      </c>
      <c r="N694" s="120">
        <v>43950</v>
      </c>
      <c r="O694" s="357">
        <f t="shared" ca="1" si="53"/>
        <v>-1644</v>
      </c>
      <c r="P694" s="121" t="str">
        <f t="shared" ca="1" si="55"/>
        <v>Kadaluarsa</v>
      </c>
      <c r="Q694" s="88"/>
      <c r="R694" s="88"/>
      <c r="S694" s="88"/>
      <c r="T694" s="88"/>
      <c r="U694" s="88"/>
      <c r="V694" s="88"/>
      <c r="W694" s="88"/>
      <c r="X694" s="88"/>
      <c r="Y694" s="88"/>
      <c r="Z694" s="88"/>
      <c r="AA694" s="88"/>
      <c r="AB694" s="88"/>
      <c r="AC694" s="88"/>
      <c r="AD694" s="88"/>
      <c r="AE694" s="88"/>
      <c r="AF694" s="89"/>
      <c r="AG694" s="89"/>
      <c r="AH694" s="89"/>
      <c r="AI694" s="89"/>
    </row>
    <row r="695" spans="1:35" s="90" customFormat="1" ht="105" hidden="1">
      <c r="A695" s="82">
        <f t="shared" si="52"/>
        <v>694</v>
      </c>
      <c r="B695" s="83" t="s">
        <v>165</v>
      </c>
      <c r="C695" s="84" t="s">
        <v>140</v>
      </c>
      <c r="D695" s="84" t="s">
        <v>2774</v>
      </c>
      <c r="E695" s="82" t="s">
        <v>1605</v>
      </c>
      <c r="F695" s="82" t="s">
        <v>2861</v>
      </c>
      <c r="G695" s="82" t="s">
        <v>2508</v>
      </c>
      <c r="H695" s="82" t="s">
        <v>2884</v>
      </c>
      <c r="I695" s="82" t="s">
        <v>4295</v>
      </c>
      <c r="J695" s="82" t="s">
        <v>412</v>
      </c>
      <c r="K695" s="82" t="s">
        <v>0</v>
      </c>
      <c r="L695" s="83" t="s">
        <v>3183</v>
      </c>
      <c r="M695" s="98" t="s">
        <v>593</v>
      </c>
      <c r="N695" s="120">
        <v>44069</v>
      </c>
      <c r="O695" s="357">
        <f t="shared" ca="1" si="53"/>
        <v>-1525</v>
      </c>
      <c r="P695" s="121" t="str">
        <f t="shared" ca="1" si="55"/>
        <v>Kadaluarsa</v>
      </c>
      <c r="Q695" s="88"/>
      <c r="R695" s="88"/>
      <c r="S695" s="88"/>
      <c r="T695" s="88"/>
      <c r="U695" s="88"/>
      <c r="V695" s="88"/>
      <c r="W695" s="88"/>
      <c r="X695" s="88"/>
      <c r="Y695" s="88"/>
      <c r="Z695" s="88"/>
      <c r="AA695" s="88"/>
      <c r="AB695" s="88"/>
      <c r="AC695" s="88"/>
      <c r="AD695" s="88"/>
      <c r="AE695" s="88"/>
      <c r="AF695" s="89"/>
      <c r="AG695" s="89"/>
      <c r="AH695" s="89"/>
      <c r="AI695" s="89"/>
    </row>
    <row r="696" spans="1:35" s="90" customFormat="1" ht="90" hidden="1">
      <c r="A696" s="82">
        <f t="shared" si="52"/>
        <v>695</v>
      </c>
      <c r="B696" s="83" t="s">
        <v>166</v>
      </c>
      <c r="C696" s="84" t="s">
        <v>162</v>
      </c>
      <c r="D696" s="95" t="s">
        <v>1151</v>
      </c>
      <c r="E696" s="82" t="s">
        <v>2696</v>
      </c>
      <c r="F696" s="82" t="s">
        <v>2861</v>
      </c>
      <c r="G696" s="82" t="s">
        <v>2509</v>
      </c>
      <c r="H696" s="82" t="s">
        <v>2884</v>
      </c>
      <c r="I696" s="82" t="s">
        <v>4295</v>
      </c>
      <c r="J696" s="82" t="s">
        <v>412</v>
      </c>
      <c r="K696" s="82" t="s">
        <v>10</v>
      </c>
      <c r="L696" s="83" t="s">
        <v>381</v>
      </c>
      <c r="M696" s="98" t="s">
        <v>594</v>
      </c>
      <c r="N696" s="120">
        <v>44069</v>
      </c>
      <c r="O696" s="357">
        <f t="shared" ca="1" si="53"/>
        <v>-1525</v>
      </c>
      <c r="P696" s="121" t="str">
        <f t="shared" ca="1" si="55"/>
        <v>Kadaluarsa</v>
      </c>
      <c r="Q696" s="88"/>
      <c r="R696" s="88"/>
      <c r="S696" s="88"/>
      <c r="T696" s="88"/>
      <c r="U696" s="88"/>
      <c r="V696" s="88"/>
      <c r="W696" s="88"/>
      <c r="X696" s="88"/>
      <c r="Y696" s="88"/>
      <c r="Z696" s="88"/>
      <c r="AA696" s="88"/>
      <c r="AB696" s="88"/>
      <c r="AC696" s="88"/>
      <c r="AD696" s="88"/>
      <c r="AE696" s="88"/>
      <c r="AF696" s="89"/>
      <c r="AG696" s="89"/>
      <c r="AH696" s="89"/>
      <c r="AI696" s="89"/>
    </row>
    <row r="697" spans="1:35" s="90" customFormat="1" ht="105" hidden="1">
      <c r="A697" s="82">
        <f t="shared" si="52"/>
        <v>696</v>
      </c>
      <c r="B697" s="83" t="s">
        <v>168</v>
      </c>
      <c r="C697" s="84" t="s">
        <v>140</v>
      </c>
      <c r="D697" s="84" t="s">
        <v>2774</v>
      </c>
      <c r="E697" s="82" t="s">
        <v>1605</v>
      </c>
      <c r="F697" s="82" t="s">
        <v>2861</v>
      </c>
      <c r="G697" s="82" t="s">
        <v>2510</v>
      </c>
      <c r="H697" s="82" t="s">
        <v>2884</v>
      </c>
      <c r="I697" s="82" t="s">
        <v>4295</v>
      </c>
      <c r="J697" s="82" t="s">
        <v>413</v>
      </c>
      <c r="K697" s="82" t="s">
        <v>0</v>
      </c>
      <c r="L697" s="83" t="s">
        <v>3185</v>
      </c>
      <c r="M697" s="98" t="s">
        <v>597</v>
      </c>
      <c r="N697" s="120">
        <v>44102</v>
      </c>
      <c r="O697" s="357">
        <f t="shared" ca="1" si="53"/>
        <v>-1492</v>
      </c>
      <c r="P697" s="121" t="str">
        <f t="shared" ca="1" si="55"/>
        <v>Kadaluarsa</v>
      </c>
      <c r="Q697" s="88"/>
      <c r="R697" s="88"/>
      <c r="S697" s="88"/>
      <c r="T697" s="88"/>
      <c r="U697" s="88"/>
      <c r="V697" s="88"/>
      <c r="W697" s="88"/>
      <c r="X697" s="88"/>
      <c r="Y697" s="88"/>
      <c r="Z697" s="88"/>
      <c r="AA697" s="88"/>
      <c r="AB697" s="88"/>
      <c r="AC697" s="88"/>
      <c r="AD697" s="88"/>
      <c r="AE697" s="88"/>
      <c r="AF697" s="89"/>
      <c r="AG697" s="89"/>
      <c r="AH697" s="89"/>
      <c r="AI697" s="89"/>
    </row>
    <row r="698" spans="1:35" s="90" customFormat="1" ht="144.6" hidden="1" customHeight="1">
      <c r="A698" s="82">
        <f t="shared" si="52"/>
        <v>697</v>
      </c>
      <c r="B698" s="83" t="s">
        <v>169</v>
      </c>
      <c r="C698" s="84" t="s">
        <v>140</v>
      </c>
      <c r="D698" s="84" t="s">
        <v>2774</v>
      </c>
      <c r="E698" s="82" t="s">
        <v>1605</v>
      </c>
      <c r="F698" s="82" t="s">
        <v>2861</v>
      </c>
      <c r="G698" s="82" t="s">
        <v>2511</v>
      </c>
      <c r="H698" s="82" t="s">
        <v>2884</v>
      </c>
      <c r="I698" s="82" t="s">
        <v>4295</v>
      </c>
      <c r="J698" s="82" t="s">
        <v>413</v>
      </c>
      <c r="K698" s="82" t="s">
        <v>0</v>
      </c>
      <c r="L698" s="83" t="s">
        <v>3184</v>
      </c>
      <c r="M698" s="98" t="s">
        <v>597</v>
      </c>
      <c r="N698" s="120">
        <v>44102</v>
      </c>
      <c r="O698" s="357">
        <f t="shared" ca="1" si="53"/>
        <v>-1492</v>
      </c>
      <c r="P698" s="121" t="str">
        <f t="shared" ca="1" si="55"/>
        <v>Kadaluarsa</v>
      </c>
      <c r="Q698" s="88"/>
      <c r="R698" s="88"/>
      <c r="S698" s="88"/>
      <c r="T698" s="88"/>
      <c r="U698" s="88"/>
      <c r="V698" s="88"/>
      <c r="W698" s="88"/>
      <c r="X698" s="88"/>
      <c r="Y698" s="88"/>
      <c r="Z698" s="88"/>
      <c r="AA698" s="88"/>
      <c r="AB698" s="88"/>
      <c r="AC698" s="88"/>
      <c r="AD698" s="88"/>
      <c r="AE698" s="88"/>
      <c r="AF698" s="89"/>
      <c r="AG698" s="89"/>
      <c r="AH698" s="89"/>
      <c r="AI698" s="89"/>
    </row>
    <row r="699" spans="1:35" s="90" customFormat="1" ht="120.6" hidden="1" customHeight="1">
      <c r="A699" s="82">
        <f t="shared" si="52"/>
        <v>698</v>
      </c>
      <c r="B699" s="83" t="s">
        <v>170</v>
      </c>
      <c r="C699" s="84" t="s">
        <v>1034</v>
      </c>
      <c r="D699" s="84" t="s">
        <v>2833</v>
      </c>
      <c r="E699" s="82" t="s">
        <v>1604</v>
      </c>
      <c r="F699" s="82" t="s">
        <v>2861</v>
      </c>
      <c r="G699" s="82" t="s">
        <v>2512</v>
      </c>
      <c r="H699" s="82" t="s">
        <v>2884</v>
      </c>
      <c r="I699" s="82" t="s">
        <v>4294</v>
      </c>
      <c r="J699" s="82" t="s">
        <v>413</v>
      </c>
      <c r="K699" s="82" t="s">
        <v>0</v>
      </c>
      <c r="L699" s="83" t="s">
        <v>382</v>
      </c>
      <c r="M699" s="98" t="s">
        <v>598</v>
      </c>
      <c r="N699" s="120">
        <v>44102</v>
      </c>
      <c r="O699" s="357">
        <f t="shared" ca="1" si="53"/>
        <v>-1492</v>
      </c>
      <c r="P699" s="121" t="str">
        <f t="shared" ca="1" si="55"/>
        <v>Kadaluarsa</v>
      </c>
      <c r="Q699" s="88"/>
      <c r="R699" s="88"/>
      <c r="S699" s="88"/>
      <c r="T699" s="88"/>
      <c r="U699" s="88"/>
      <c r="V699" s="88"/>
      <c r="W699" s="88"/>
      <c r="X699" s="88"/>
      <c r="Y699" s="88"/>
      <c r="Z699" s="88"/>
      <c r="AA699" s="88"/>
      <c r="AB699" s="88"/>
      <c r="AC699" s="88"/>
      <c r="AD699" s="88"/>
      <c r="AE699" s="88"/>
      <c r="AF699" s="89"/>
      <c r="AG699" s="89"/>
      <c r="AH699" s="89"/>
      <c r="AI699" s="89"/>
    </row>
    <row r="700" spans="1:35" s="90" customFormat="1" ht="134.4" hidden="1" customHeight="1">
      <c r="A700" s="82">
        <f t="shared" si="52"/>
        <v>699</v>
      </c>
      <c r="B700" s="83" t="s">
        <v>171</v>
      </c>
      <c r="C700" s="83" t="s">
        <v>1034</v>
      </c>
      <c r="D700" s="84" t="s">
        <v>2833</v>
      </c>
      <c r="E700" s="82" t="s">
        <v>1604</v>
      </c>
      <c r="F700" s="82" t="s">
        <v>2861</v>
      </c>
      <c r="G700" s="82" t="s">
        <v>2513</v>
      </c>
      <c r="H700" s="82" t="s">
        <v>2884</v>
      </c>
      <c r="I700" s="82" t="s">
        <v>4294</v>
      </c>
      <c r="J700" s="82" t="s">
        <v>412</v>
      </c>
      <c r="K700" s="82" t="s">
        <v>0</v>
      </c>
      <c r="L700" s="83" t="s">
        <v>383</v>
      </c>
      <c r="M700" s="98" t="s">
        <v>598</v>
      </c>
      <c r="N700" s="120">
        <v>44102</v>
      </c>
      <c r="O700" s="357">
        <f t="shared" ca="1" si="53"/>
        <v>-1492</v>
      </c>
      <c r="P700" s="121" t="str">
        <f t="shared" ca="1" si="55"/>
        <v>Kadaluarsa</v>
      </c>
      <c r="Q700" s="88"/>
      <c r="R700" s="88"/>
      <c r="S700" s="88"/>
      <c r="T700" s="88"/>
      <c r="U700" s="88"/>
      <c r="V700" s="88"/>
      <c r="W700" s="88"/>
      <c r="X700" s="88"/>
      <c r="Y700" s="88"/>
      <c r="Z700" s="88"/>
      <c r="AA700" s="88"/>
      <c r="AB700" s="88"/>
      <c r="AC700" s="88"/>
      <c r="AD700" s="88"/>
      <c r="AE700" s="88"/>
      <c r="AF700" s="89"/>
      <c r="AG700" s="89"/>
      <c r="AH700" s="89"/>
      <c r="AI700" s="89"/>
    </row>
    <row r="701" spans="1:35" s="90" customFormat="1" ht="45" hidden="1">
      <c r="A701" s="82">
        <f t="shared" si="52"/>
        <v>700</v>
      </c>
      <c r="B701" s="83" t="s">
        <v>69</v>
      </c>
      <c r="C701" s="83" t="s">
        <v>226</v>
      </c>
      <c r="D701" s="84" t="s">
        <v>2723</v>
      </c>
      <c r="E701" s="82" t="s">
        <v>1604</v>
      </c>
      <c r="F701" s="82" t="s">
        <v>2861</v>
      </c>
      <c r="G701" s="82" t="s">
        <v>2514</v>
      </c>
      <c r="H701" s="82" t="s">
        <v>2884</v>
      </c>
      <c r="I701" s="82" t="s">
        <v>4294</v>
      </c>
      <c r="J701" s="82" t="s">
        <v>413</v>
      </c>
      <c r="K701" s="82" t="s">
        <v>3</v>
      </c>
      <c r="L701" s="84" t="s">
        <v>325</v>
      </c>
      <c r="M701" s="98" t="s">
        <v>700</v>
      </c>
      <c r="N701" s="120">
        <v>44115</v>
      </c>
      <c r="O701" s="357">
        <f t="shared" ca="1" si="53"/>
        <v>-1479</v>
      </c>
      <c r="P701" s="121" t="str">
        <f t="shared" ca="1" si="55"/>
        <v>Kadaluarsa</v>
      </c>
      <c r="Q701" s="88"/>
      <c r="R701" s="88"/>
      <c r="S701" s="88"/>
      <c r="T701" s="88"/>
      <c r="U701" s="88"/>
      <c r="V701" s="88"/>
      <c r="W701" s="88"/>
      <c r="X701" s="88"/>
      <c r="Y701" s="88"/>
      <c r="Z701" s="88"/>
      <c r="AA701" s="88"/>
      <c r="AB701" s="88"/>
      <c r="AC701" s="88"/>
      <c r="AD701" s="88"/>
      <c r="AE701" s="88"/>
      <c r="AF701" s="89"/>
      <c r="AG701" s="89"/>
      <c r="AH701" s="89"/>
      <c r="AI701" s="89"/>
    </row>
    <row r="702" spans="1:35" s="90" customFormat="1" ht="60" hidden="1">
      <c r="A702" s="82">
        <f t="shared" si="52"/>
        <v>701</v>
      </c>
      <c r="B702" s="83" t="s">
        <v>70</v>
      </c>
      <c r="C702" s="83" t="s">
        <v>250</v>
      </c>
      <c r="D702" s="98" t="s">
        <v>2744</v>
      </c>
      <c r="E702" s="82" t="s">
        <v>1605</v>
      </c>
      <c r="F702" s="82" t="s">
        <v>2861</v>
      </c>
      <c r="G702" s="82" t="s">
        <v>2515</v>
      </c>
      <c r="H702" s="82" t="s">
        <v>2884</v>
      </c>
      <c r="I702" s="82" t="s">
        <v>4294</v>
      </c>
      <c r="J702" s="92" t="s">
        <v>412</v>
      </c>
      <c r="K702" s="92" t="s">
        <v>2625</v>
      </c>
      <c r="L702" s="84" t="s">
        <v>326</v>
      </c>
      <c r="M702" s="98" t="s">
        <v>701</v>
      </c>
      <c r="N702" s="120">
        <v>43998</v>
      </c>
      <c r="O702" s="357">
        <f t="shared" ca="1" si="53"/>
        <v>-1596</v>
      </c>
      <c r="P702" s="121" t="str">
        <f t="shared" ca="1" si="55"/>
        <v>Kadaluarsa</v>
      </c>
      <c r="Q702" s="88"/>
      <c r="R702" s="88"/>
      <c r="S702" s="88"/>
      <c r="T702" s="88"/>
      <c r="U702" s="88"/>
      <c r="V702" s="88"/>
      <c r="W702" s="88"/>
      <c r="X702" s="88"/>
      <c r="Y702" s="88"/>
      <c r="Z702" s="88"/>
      <c r="AA702" s="88"/>
      <c r="AB702" s="88"/>
      <c r="AC702" s="88"/>
      <c r="AD702" s="88"/>
      <c r="AE702" s="88"/>
      <c r="AF702" s="89"/>
      <c r="AG702" s="89"/>
      <c r="AH702" s="89"/>
      <c r="AI702" s="89"/>
    </row>
    <row r="703" spans="1:35" s="89" customFormat="1" ht="60" hidden="1">
      <c r="A703" s="82">
        <f t="shared" si="52"/>
        <v>702</v>
      </c>
      <c r="B703" s="83" t="s">
        <v>71</v>
      </c>
      <c r="C703" s="83" t="s">
        <v>250</v>
      </c>
      <c r="D703" s="98" t="s">
        <v>2744</v>
      </c>
      <c r="E703" s="82" t="s">
        <v>1605</v>
      </c>
      <c r="F703" s="82" t="s">
        <v>2861</v>
      </c>
      <c r="G703" s="82" t="s">
        <v>2516</v>
      </c>
      <c r="H703" s="82" t="s">
        <v>2884</v>
      </c>
      <c r="I703" s="82" t="s">
        <v>4294</v>
      </c>
      <c r="J703" s="92" t="s">
        <v>412</v>
      </c>
      <c r="K703" s="92" t="s">
        <v>2625</v>
      </c>
      <c r="L703" s="84" t="s">
        <v>327</v>
      </c>
      <c r="M703" s="98" t="s">
        <v>702</v>
      </c>
      <c r="N703" s="120">
        <v>43998</v>
      </c>
      <c r="O703" s="357">
        <f t="shared" ca="1" si="53"/>
        <v>-1596</v>
      </c>
      <c r="P703" s="121" t="str">
        <f t="shared" ca="1" si="55"/>
        <v>Kadaluarsa</v>
      </c>
      <c r="Q703" s="88"/>
      <c r="R703" s="88"/>
      <c r="S703" s="88"/>
      <c r="T703" s="88"/>
      <c r="U703" s="88"/>
      <c r="V703" s="88"/>
      <c r="W703" s="88"/>
      <c r="X703" s="88"/>
      <c r="Y703" s="88"/>
      <c r="Z703" s="88"/>
      <c r="AA703" s="88"/>
      <c r="AB703" s="88"/>
      <c r="AC703" s="88"/>
      <c r="AD703" s="88"/>
      <c r="AE703" s="88"/>
    </row>
    <row r="704" spans="1:35" s="89" customFormat="1" ht="60" hidden="1">
      <c r="A704" s="82">
        <f t="shared" si="52"/>
        <v>703</v>
      </c>
      <c r="B704" s="83" t="s">
        <v>72</v>
      </c>
      <c r="C704" s="83" t="s">
        <v>250</v>
      </c>
      <c r="D704" s="98" t="s">
        <v>2744</v>
      </c>
      <c r="E704" s="82" t="s">
        <v>1605</v>
      </c>
      <c r="F704" s="82" t="s">
        <v>2861</v>
      </c>
      <c r="G704" s="82" t="s">
        <v>2517</v>
      </c>
      <c r="H704" s="82" t="s">
        <v>2884</v>
      </c>
      <c r="I704" s="82" t="s">
        <v>4294</v>
      </c>
      <c r="J704" s="92" t="s">
        <v>412</v>
      </c>
      <c r="K704" s="92" t="s">
        <v>2625</v>
      </c>
      <c r="L704" s="84" t="s">
        <v>327</v>
      </c>
      <c r="M704" s="98" t="s">
        <v>703</v>
      </c>
      <c r="N704" s="120">
        <v>44018</v>
      </c>
      <c r="O704" s="357">
        <f t="shared" ca="1" si="53"/>
        <v>-1576</v>
      </c>
      <c r="P704" s="121" t="str">
        <f t="shared" ca="1" si="55"/>
        <v>Kadaluarsa</v>
      </c>
      <c r="Q704" s="88"/>
      <c r="R704" s="88"/>
      <c r="S704" s="88"/>
      <c r="T704" s="88"/>
      <c r="U704" s="88"/>
      <c r="V704" s="88"/>
      <c r="W704" s="88"/>
      <c r="X704" s="88"/>
      <c r="Y704" s="88"/>
      <c r="Z704" s="88"/>
      <c r="AA704" s="88"/>
      <c r="AB704" s="88"/>
      <c r="AC704" s="88"/>
      <c r="AD704" s="88"/>
      <c r="AE704" s="88"/>
    </row>
    <row r="705" spans="1:35" s="89" customFormat="1" ht="60" hidden="1">
      <c r="A705" s="82">
        <f t="shared" si="52"/>
        <v>704</v>
      </c>
      <c r="B705" s="83" t="s">
        <v>1542</v>
      </c>
      <c r="C705" s="83" t="s">
        <v>135</v>
      </c>
      <c r="D705" s="95" t="s">
        <v>1835</v>
      </c>
      <c r="E705" s="104" t="s">
        <v>2696</v>
      </c>
      <c r="F705" s="104" t="s">
        <v>2860</v>
      </c>
      <c r="G705" s="82" t="s">
        <v>2518</v>
      </c>
      <c r="H705" s="82" t="s">
        <v>2884</v>
      </c>
      <c r="I705" s="82" t="s">
        <v>4294</v>
      </c>
      <c r="J705" s="82" t="s">
        <v>413</v>
      </c>
      <c r="K705" s="82" t="s">
        <v>3</v>
      </c>
      <c r="L705" s="84" t="s">
        <v>328</v>
      </c>
      <c r="M705" s="98" t="s">
        <v>704</v>
      </c>
      <c r="N705" s="120">
        <v>44074</v>
      </c>
      <c r="O705" s="357">
        <f t="shared" ca="1" si="53"/>
        <v>-1520</v>
      </c>
      <c r="P705" s="121" t="str">
        <f t="shared" ca="1" si="55"/>
        <v>Kadaluarsa</v>
      </c>
      <c r="Q705" s="88"/>
      <c r="R705" s="88"/>
      <c r="S705" s="88"/>
      <c r="T705" s="88"/>
      <c r="U705" s="88"/>
      <c r="V705" s="88"/>
      <c r="W705" s="88"/>
      <c r="X705" s="88"/>
      <c r="Y705" s="88"/>
      <c r="Z705" s="88"/>
      <c r="AA705" s="88"/>
      <c r="AB705" s="88"/>
      <c r="AC705" s="88"/>
      <c r="AD705" s="88"/>
      <c r="AE705" s="88"/>
    </row>
    <row r="706" spans="1:35" s="89" customFormat="1" ht="60" hidden="1">
      <c r="A706" s="82">
        <f t="shared" ref="A706:A769" si="56">A705+1</f>
        <v>705</v>
      </c>
      <c r="B706" s="83" t="s">
        <v>73</v>
      </c>
      <c r="C706" s="83" t="s">
        <v>231</v>
      </c>
      <c r="D706" s="84" t="s">
        <v>2725</v>
      </c>
      <c r="E706" s="82" t="s">
        <v>2699</v>
      </c>
      <c r="F706" s="82" t="s">
        <v>2861</v>
      </c>
      <c r="G706" s="82" t="s">
        <v>2519</v>
      </c>
      <c r="H706" s="82" t="s">
        <v>2884</v>
      </c>
      <c r="I706" s="82" t="s">
        <v>4294</v>
      </c>
      <c r="J706" s="82" t="s">
        <v>413</v>
      </c>
      <c r="K706" s="82" t="s">
        <v>0</v>
      </c>
      <c r="L706" s="84" t="s">
        <v>329</v>
      </c>
      <c r="M706" s="98" t="s">
        <v>705</v>
      </c>
      <c r="N706" s="120">
        <v>44122</v>
      </c>
      <c r="O706" s="357">
        <f t="shared" ca="1" si="53"/>
        <v>-1472</v>
      </c>
      <c r="P706" s="121" t="str">
        <f t="shared" ca="1" si="55"/>
        <v>Kadaluarsa</v>
      </c>
      <c r="Q706" s="88"/>
      <c r="R706" s="88"/>
      <c r="S706" s="88"/>
      <c r="T706" s="88"/>
      <c r="U706" s="88"/>
      <c r="V706" s="88"/>
      <c r="W706" s="88"/>
      <c r="X706" s="88"/>
      <c r="Y706" s="88"/>
      <c r="Z706" s="88"/>
      <c r="AA706" s="88"/>
      <c r="AB706" s="88"/>
      <c r="AC706" s="88"/>
      <c r="AD706" s="88"/>
      <c r="AE706" s="88"/>
    </row>
    <row r="707" spans="1:35" s="89" customFormat="1" ht="60" hidden="1">
      <c r="A707" s="82">
        <f t="shared" si="56"/>
        <v>706</v>
      </c>
      <c r="B707" s="83" t="s">
        <v>74</v>
      </c>
      <c r="C707" s="83" t="s">
        <v>231</v>
      </c>
      <c r="D707" s="84" t="s">
        <v>2725</v>
      </c>
      <c r="E707" s="82" t="s">
        <v>2699</v>
      </c>
      <c r="F707" s="82" t="s">
        <v>2861</v>
      </c>
      <c r="G707" s="82" t="s">
        <v>2520</v>
      </c>
      <c r="H707" s="82" t="s">
        <v>2884</v>
      </c>
      <c r="I707" s="82" t="s">
        <v>4294</v>
      </c>
      <c r="J707" s="82" t="s">
        <v>413</v>
      </c>
      <c r="K707" s="82" t="s">
        <v>3</v>
      </c>
      <c r="L707" s="84" t="s">
        <v>3168</v>
      </c>
      <c r="M707" s="98" t="s">
        <v>706</v>
      </c>
      <c r="N707" s="120">
        <v>44122</v>
      </c>
      <c r="O707" s="357">
        <f t="shared" ref="O707:O770" ca="1" si="57">N707-TODAY()</f>
        <v>-1472</v>
      </c>
      <c r="P707" s="121" t="str">
        <f t="shared" ca="1" si="55"/>
        <v>Kadaluarsa</v>
      </c>
      <c r="Q707" s="88"/>
      <c r="R707" s="88"/>
      <c r="S707" s="88"/>
      <c r="T707" s="88"/>
      <c r="U707" s="88"/>
      <c r="V707" s="88"/>
      <c r="W707" s="88"/>
      <c r="X707" s="88"/>
      <c r="Y707" s="88"/>
      <c r="Z707" s="88"/>
      <c r="AA707" s="88"/>
      <c r="AB707" s="88"/>
      <c r="AC707" s="88"/>
      <c r="AD707" s="88"/>
      <c r="AE707" s="88"/>
    </row>
    <row r="708" spans="1:35" s="89" customFormat="1" ht="105" hidden="1">
      <c r="A708" s="82">
        <f t="shared" si="56"/>
        <v>707</v>
      </c>
      <c r="B708" s="83" t="s">
        <v>172</v>
      </c>
      <c r="C708" s="84" t="s">
        <v>140</v>
      </c>
      <c r="D708" s="84" t="s">
        <v>2774</v>
      </c>
      <c r="E708" s="82" t="s">
        <v>1605</v>
      </c>
      <c r="F708" s="82" t="s">
        <v>2861</v>
      </c>
      <c r="G708" s="82" t="s">
        <v>2521</v>
      </c>
      <c r="H708" s="82" t="s">
        <v>2884</v>
      </c>
      <c r="I708" s="82" t="s">
        <v>4294</v>
      </c>
      <c r="J708" s="82" t="s">
        <v>413</v>
      </c>
      <c r="K708" s="82" t="s">
        <v>0</v>
      </c>
      <c r="L708" s="83" t="s">
        <v>384</v>
      </c>
      <c r="M708" s="98" t="s">
        <v>599</v>
      </c>
      <c r="N708" s="120">
        <v>44105</v>
      </c>
      <c r="O708" s="357">
        <f t="shared" ca="1" si="57"/>
        <v>-1489</v>
      </c>
      <c r="P708" s="121" t="str">
        <f t="shared" ca="1" si="55"/>
        <v>Kadaluarsa</v>
      </c>
      <c r="Q708" s="88"/>
      <c r="R708" s="88"/>
      <c r="S708" s="88"/>
      <c r="T708" s="88"/>
      <c r="U708" s="88"/>
      <c r="V708" s="88"/>
      <c r="W708" s="88"/>
      <c r="X708" s="88"/>
      <c r="Y708" s="88"/>
      <c r="Z708" s="88"/>
      <c r="AA708" s="88"/>
      <c r="AB708" s="88"/>
      <c r="AC708" s="88"/>
      <c r="AD708" s="88"/>
      <c r="AE708" s="88"/>
    </row>
    <row r="709" spans="1:35" s="89" customFormat="1" ht="105" hidden="1">
      <c r="A709" s="82">
        <f t="shared" si="56"/>
        <v>708</v>
      </c>
      <c r="B709" s="83" t="s">
        <v>3553</v>
      </c>
      <c r="C709" s="83" t="s">
        <v>146</v>
      </c>
      <c r="D709" s="84" t="s">
        <v>2721</v>
      </c>
      <c r="E709" s="82" t="s">
        <v>1605</v>
      </c>
      <c r="F709" s="82" t="s">
        <v>2861</v>
      </c>
      <c r="G709" s="82" t="s">
        <v>2522</v>
      </c>
      <c r="H709" s="82" t="s">
        <v>2884</v>
      </c>
      <c r="I709" s="82" t="s">
        <v>4294</v>
      </c>
      <c r="J709" s="82" t="s">
        <v>413</v>
      </c>
      <c r="K709" s="82" t="s">
        <v>3</v>
      </c>
      <c r="L709" s="85" t="s">
        <v>294</v>
      </c>
      <c r="M709" s="86" t="s">
        <v>1384</v>
      </c>
      <c r="N709" s="120">
        <v>44018</v>
      </c>
      <c r="O709" s="357">
        <f t="shared" ca="1" si="57"/>
        <v>-1576</v>
      </c>
      <c r="P709" s="121" t="str">
        <f t="shared" ca="1" si="55"/>
        <v>Kadaluarsa</v>
      </c>
      <c r="Q709" s="88"/>
      <c r="R709" s="88"/>
      <c r="S709" s="88"/>
      <c r="T709" s="88"/>
      <c r="U709" s="88"/>
      <c r="V709" s="88"/>
      <c r="W709" s="88"/>
      <c r="X709" s="88"/>
      <c r="Y709" s="88"/>
      <c r="Z709" s="88"/>
      <c r="AA709" s="88"/>
      <c r="AB709" s="88"/>
      <c r="AC709" s="88"/>
      <c r="AD709" s="88"/>
      <c r="AE709" s="88"/>
    </row>
    <row r="710" spans="1:35" s="89" customFormat="1" ht="60" hidden="1">
      <c r="A710" s="82">
        <f t="shared" si="56"/>
        <v>709</v>
      </c>
      <c r="B710" s="83" t="s">
        <v>153</v>
      </c>
      <c r="C710" s="84" t="s">
        <v>154</v>
      </c>
      <c r="D710" s="84" t="s">
        <v>3098</v>
      </c>
      <c r="E710" s="82" t="s">
        <v>1604</v>
      </c>
      <c r="F710" s="82" t="s">
        <v>2861</v>
      </c>
      <c r="G710" s="82" t="s">
        <v>2523</v>
      </c>
      <c r="H710" s="82" t="s">
        <v>2884</v>
      </c>
      <c r="I710" s="82" t="s">
        <v>4294</v>
      </c>
      <c r="J710" s="82" t="s">
        <v>413</v>
      </c>
      <c r="K710" s="82" t="s">
        <v>0</v>
      </c>
      <c r="L710" s="83" t="s">
        <v>377</v>
      </c>
      <c r="M710" s="98" t="s">
        <v>590</v>
      </c>
      <c r="N710" s="120">
        <v>43977</v>
      </c>
      <c r="O710" s="357">
        <f t="shared" ca="1" si="57"/>
        <v>-1617</v>
      </c>
      <c r="P710" s="121" t="str">
        <f t="shared" ca="1" si="55"/>
        <v>Kadaluarsa</v>
      </c>
      <c r="Q710" s="88"/>
      <c r="R710" s="88"/>
      <c r="S710" s="88"/>
      <c r="T710" s="88"/>
      <c r="U710" s="88"/>
      <c r="V710" s="88"/>
      <c r="W710" s="88"/>
      <c r="X710" s="88"/>
      <c r="Y710" s="88"/>
      <c r="Z710" s="88"/>
      <c r="AA710" s="88"/>
      <c r="AB710" s="88"/>
      <c r="AC710" s="88"/>
      <c r="AD710" s="88"/>
      <c r="AE710" s="88"/>
    </row>
    <row r="711" spans="1:35" s="90" customFormat="1" ht="45" hidden="1">
      <c r="A711" s="82">
        <f t="shared" si="56"/>
        <v>710</v>
      </c>
      <c r="B711" s="83" t="s">
        <v>158</v>
      </c>
      <c r="C711" s="83" t="s">
        <v>141</v>
      </c>
      <c r="D711" s="95" t="s">
        <v>2688</v>
      </c>
      <c r="E711" s="104" t="s">
        <v>1605</v>
      </c>
      <c r="F711" s="104" t="s">
        <v>2876</v>
      </c>
      <c r="G711" s="82" t="s">
        <v>2524</v>
      </c>
      <c r="H711" s="82" t="s">
        <v>2884</v>
      </c>
      <c r="I711" s="82" t="s">
        <v>4294</v>
      </c>
      <c r="J711" s="82" t="s">
        <v>413</v>
      </c>
      <c r="K711" s="100" t="s">
        <v>221</v>
      </c>
      <c r="L711" s="83" t="s">
        <v>378</v>
      </c>
      <c r="M711" s="98" t="s">
        <v>591</v>
      </c>
      <c r="N711" s="120">
        <v>43977</v>
      </c>
      <c r="O711" s="357">
        <f t="shared" ca="1" si="57"/>
        <v>-1617</v>
      </c>
      <c r="P711" s="121" t="str">
        <f t="shared" ca="1" si="55"/>
        <v>Kadaluarsa</v>
      </c>
      <c r="Q711" s="88"/>
      <c r="R711" s="88"/>
      <c r="S711" s="88"/>
      <c r="T711" s="88"/>
      <c r="U711" s="88"/>
      <c r="V711" s="88"/>
      <c r="W711" s="88"/>
      <c r="X711" s="88"/>
      <c r="Y711" s="88"/>
      <c r="Z711" s="88"/>
      <c r="AA711" s="88"/>
      <c r="AB711" s="88"/>
      <c r="AC711" s="88"/>
      <c r="AD711" s="88"/>
      <c r="AE711" s="88"/>
      <c r="AF711" s="89"/>
      <c r="AG711" s="89"/>
      <c r="AH711" s="89"/>
      <c r="AI711" s="89"/>
    </row>
    <row r="712" spans="1:35" s="90" customFormat="1" ht="90" hidden="1">
      <c r="A712" s="82">
        <f t="shared" si="56"/>
        <v>711</v>
      </c>
      <c r="B712" s="83" t="s">
        <v>161</v>
      </c>
      <c r="C712" s="84" t="s">
        <v>162</v>
      </c>
      <c r="D712" s="95" t="s">
        <v>1151</v>
      </c>
      <c r="E712" s="82" t="s">
        <v>2696</v>
      </c>
      <c r="F712" s="82" t="s">
        <v>2861</v>
      </c>
      <c r="G712" s="82" t="s">
        <v>2525</v>
      </c>
      <c r="H712" s="82" t="s">
        <v>2884</v>
      </c>
      <c r="I712" s="82" t="s">
        <v>4294</v>
      </c>
      <c r="J712" s="82" t="s">
        <v>413</v>
      </c>
      <c r="K712" s="82" t="s">
        <v>0</v>
      </c>
      <c r="L712" s="83" t="s">
        <v>380</v>
      </c>
      <c r="M712" s="98" t="s">
        <v>592</v>
      </c>
      <c r="N712" s="120">
        <v>44018</v>
      </c>
      <c r="O712" s="357">
        <f t="shared" ca="1" si="57"/>
        <v>-1576</v>
      </c>
      <c r="P712" s="121" t="str">
        <f t="shared" ca="1" si="55"/>
        <v>Kadaluarsa</v>
      </c>
      <c r="Q712" s="88"/>
      <c r="R712" s="88"/>
      <c r="S712" s="88"/>
      <c r="T712" s="88"/>
      <c r="U712" s="88"/>
      <c r="V712" s="88"/>
      <c r="W712" s="88"/>
      <c r="X712" s="88"/>
      <c r="Y712" s="88"/>
      <c r="Z712" s="88"/>
      <c r="AA712" s="88"/>
      <c r="AB712" s="88"/>
      <c r="AC712" s="88"/>
      <c r="AD712" s="88"/>
      <c r="AE712" s="88"/>
      <c r="AF712" s="89"/>
      <c r="AG712" s="89"/>
      <c r="AH712" s="89"/>
      <c r="AI712" s="89"/>
    </row>
    <row r="713" spans="1:35" s="90" customFormat="1" ht="87.6" hidden="1" customHeight="1">
      <c r="A713" s="82">
        <f t="shared" si="56"/>
        <v>712</v>
      </c>
      <c r="B713" s="83" t="s">
        <v>52</v>
      </c>
      <c r="C713" s="83" t="s">
        <v>187</v>
      </c>
      <c r="D713" s="84" t="s">
        <v>2724</v>
      </c>
      <c r="E713" s="82" t="s">
        <v>1604</v>
      </c>
      <c r="F713" s="82" t="s">
        <v>2861</v>
      </c>
      <c r="G713" s="82" t="s">
        <v>2526</v>
      </c>
      <c r="H713" s="82" t="s">
        <v>2884</v>
      </c>
      <c r="I713" s="82" t="s">
        <v>4294</v>
      </c>
      <c r="J713" s="82" t="s">
        <v>413</v>
      </c>
      <c r="K713" s="82" t="s">
        <v>0</v>
      </c>
      <c r="L713" s="107" t="s">
        <v>315</v>
      </c>
      <c r="M713" s="86" t="s">
        <v>1467</v>
      </c>
      <c r="N713" s="120">
        <v>43484</v>
      </c>
      <c r="O713" s="357">
        <f t="shared" ca="1" si="57"/>
        <v>-2110</v>
      </c>
      <c r="P713" s="121" t="str">
        <f t="shared" ca="1" si="55"/>
        <v>Kadaluarsa</v>
      </c>
      <c r="Q713" s="88"/>
      <c r="R713" s="88"/>
      <c r="S713" s="88"/>
      <c r="T713" s="88"/>
      <c r="U713" s="88"/>
      <c r="V713" s="88"/>
      <c r="W713" s="88"/>
      <c r="X713" s="88"/>
      <c r="Y713" s="88"/>
      <c r="Z713" s="88"/>
      <c r="AA713" s="88"/>
      <c r="AB713" s="88"/>
      <c r="AC713" s="88"/>
      <c r="AD713" s="88"/>
      <c r="AE713" s="88"/>
      <c r="AF713" s="89"/>
      <c r="AG713" s="89"/>
      <c r="AH713" s="89"/>
      <c r="AI713" s="89"/>
    </row>
    <row r="714" spans="1:35" s="90" customFormat="1" ht="60" hidden="1">
      <c r="A714" s="82">
        <f t="shared" si="56"/>
        <v>713</v>
      </c>
      <c r="B714" s="83" t="s">
        <v>54</v>
      </c>
      <c r="C714" s="83" t="s">
        <v>180</v>
      </c>
      <c r="D714" s="95" t="s">
        <v>877</v>
      </c>
      <c r="E714" s="104" t="s">
        <v>2696</v>
      </c>
      <c r="F714" s="104" t="s">
        <v>2876</v>
      </c>
      <c r="G714" s="82" t="s">
        <v>2527</v>
      </c>
      <c r="H714" s="82" t="s">
        <v>2884</v>
      </c>
      <c r="I714" s="82" t="s">
        <v>4295</v>
      </c>
      <c r="J714" s="82" t="s">
        <v>413</v>
      </c>
      <c r="K714" s="82" t="s">
        <v>3</v>
      </c>
      <c r="L714" s="139" t="s">
        <v>1468</v>
      </c>
      <c r="M714" s="86" t="s">
        <v>1469</v>
      </c>
      <c r="N714" s="120">
        <v>43628</v>
      </c>
      <c r="O714" s="357">
        <f t="shared" ca="1" si="57"/>
        <v>-1966</v>
      </c>
      <c r="P714" s="121" t="str">
        <f t="shared" ca="1" si="55"/>
        <v>Kadaluarsa</v>
      </c>
      <c r="Q714" s="88"/>
      <c r="R714" s="88"/>
      <c r="S714" s="88"/>
      <c r="T714" s="88"/>
      <c r="U714" s="88"/>
      <c r="V714" s="88"/>
      <c r="W714" s="88"/>
      <c r="X714" s="88"/>
      <c r="Y714" s="88"/>
      <c r="Z714" s="88"/>
      <c r="AA714" s="88"/>
      <c r="AB714" s="88"/>
      <c r="AC714" s="88"/>
      <c r="AD714" s="88"/>
      <c r="AE714" s="88"/>
      <c r="AF714" s="89"/>
      <c r="AG714" s="89"/>
      <c r="AH714" s="89"/>
      <c r="AI714" s="89"/>
    </row>
    <row r="715" spans="1:35" s="90" customFormat="1" ht="45" hidden="1">
      <c r="A715" s="82">
        <f t="shared" si="56"/>
        <v>714</v>
      </c>
      <c r="B715" s="83" t="s">
        <v>3078</v>
      </c>
      <c r="C715" s="101" t="s">
        <v>775</v>
      </c>
      <c r="D715" s="95" t="s">
        <v>1376</v>
      </c>
      <c r="E715" s="104" t="s">
        <v>2696</v>
      </c>
      <c r="F715" s="104" t="s">
        <v>2860</v>
      </c>
      <c r="G715" s="82" t="s">
        <v>2528</v>
      </c>
      <c r="H715" s="82" t="s">
        <v>2884</v>
      </c>
      <c r="I715" s="82" t="s">
        <v>4295</v>
      </c>
      <c r="J715" s="82" t="s">
        <v>413</v>
      </c>
      <c r="K715" s="82" t="s">
        <v>3</v>
      </c>
      <c r="L715" s="111" t="s">
        <v>1470</v>
      </c>
      <c r="M715" s="86" t="s">
        <v>1471</v>
      </c>
      <c r="N715" s="120">
        <v>43737</v>
      </c>
      <c r="O715" s="357">
        <f t="shared" ca="1" si="57"/>
        <v>-1857</v>
      </c>
      <c r="P715" s="121" t="str">
        <f t="shared" ca="1" si="55"/>
        <v>Kadaluarsa</v>
      </c>
      <c r="Q715" s="88"/>
      <c r="R715" s="88"/>
      <c r="S715" s="88"/>
      <c r="T715" s="88"/>
      <c r="U715" s="88"/>
      <c r="V715" s="88"/>
      <c r="W715" s="88"/>
      <c r="X715" s="88"/>
      <c r="Y715" s="88"/>
      <c r="Z715" s="88"/>
      <c r="AA715" s="88"/>
      <c r="AB715" s="88"/>
      <c r="AC715" s="88"/>
      <c r="AD715" s="88"/>
      <c r="AE715" s="88"/>
      <c r="AF715" s="89"/>
      <c r="AG715" s="89"/>
      <c r="AH715" s="89"/>
      <c r="AI715" s="89"/>
    </row>
    <row r="716" spans="1:35" s="89" customFormat="1" ht="74.25" hidden="1" customHeight="1">
      <c r="A716" s="82">
        <f t="shared" si="56"/>
        <v>715</v>
      </c>
      <c r="B716" s="83" t="s">
        <v>3079</v>
      </c>
      <c r="C716" s="83" t="s">
        <v>139</v>
      </c>
      <c r="D716" s="95" t="s">
        <v>1375</v>
      </c>
      <c r="E716" s="104" t="s">
        <v>2696</v>
      </c>
      <c r="F716" s="104" t="s">
        <v>2876</v>
      </c>
      <c r="G716" s="82" t="s">
        <v>2529</v>
      </c>
      <c r="H716" s="82" t="s">
        <v>2884</v>
      </c>
      <c r="I716" s="82" t="s">
        <v>4294</v>
      </c>
      <c r="J716" s="82" t="s">
        <v>413</v>
      </c>
      <c r="K716" s="82" t="s">
        <v>0</v>
      </c>
      <c r="L716" s="84" t="s">
        <v>366</v>
      </c>
      <c r="M716" s="86" t="s">
        <v>1472</v>
      </c>
      <c r="N716" s="120">
        <v>43709</v>
      </c>
      <c r="O716" s="357">
        <f t="shared" ca="1" si="57"/>
        <v>-1885</v>
      </c>
      <c r="P716" s="121" t="str">
        <f t="shared" ca="1" si="55"/>
        <v>Kadaluarsa</v>
      </c>
      <c r="Q716" s="88"/>
      <c r="R716" s="88"/>
      <c r="S716" s="88"/>
      <c r="T716" s="88"/>
      <c r="U716" s="88"/>
      <c r="V716" s="88"/>
      <c r="W716" s="88"/>
      <c r="X716" s="88"/>
      <c r="Y716" s="88"/>
      <c r="Z716" s="88"/>
      <c r="AA716" s="88"/>
      <c r="AB716" s="88"/>
      <c r="AC716" s="88"/>
      <c r="AD716" s="88"/>
      <c r="AE716" s="88"/>
    </row>
    <row r="717" spans="1:35" s="89" customFormat="1" ht="30" hidden="1">
      <c r="A717" s="82">
        <f t="shared" si="56"/>
        <v>716</v>
      </c>
      <c r="B717" s="83" t="s">
        <v>58</v>
      </c>
      <c r="C717" s="83" t="s">
        <v>1026</v>
      </c>
      <c r="D717" s="83" t="s">
        <v>2993</v>
      </c>
      <c r="E717" s="82" t="s">
        <v>1604</v>
      </c>
      <c r="F717" s="82" t="s">
        <v>2861</v>
      </c>
      <c r="G717" s="82" t="s">
        <v>2530</v>
      </c>
      <c r="H717" s="82" t="s">
        <v>2884</v>
      </c>
      <c r="I717" s="82" t="s">
        <v>4295</v>
      </c>
      <c r="J717" s="82" t="s">
        <v>413</v>
      </c>
      <c r="K717" s="92" t="s">
        <v>10</v>
      </c>
      <c r="L717" s="84" t="s">
        <v>316</v>
      </c>
      <c r="M717" s="98" t="s">
        <v>573</v>
      </c>
      <c r="N717" s="120">
        <v>43743</v>
      </c>
      <c r="O717" s="357">
        <f t="shared" ca="1" si="57"/>
        <v>-1851</v>
      </c>
      <c r="P717" s="121" t="str">
        <f t="shared" ca="1" si="55"/>
        <v>Kadaluarsa</v>
      </c>
      <c r="Q717" s="88"/>
      <c r="R717" s="88"/>
      <c r="S717" s="88"/>
      <c r="T717" s="88"/>
      <c r="U717" s="88"/>
      <c r="V717" s="88"/>
      <c r="W717" s="88"/>
      <c r="X717" s="88"/>
      <c r="Y717" s="88"/>
      <c r="Z717" s="88"/>
      <c r="AA717" s="88"/>
      <c r="AB717" s="88"/>
      <c r="AC717" s="88"/>
      <c r="AD717" s="88"/>
      <c r="AE717" s="88"/>
    </row>
    <row r="718" spans="1:35" s="89" customFormat="1" ht="60" hidden="1">
      <c r="A718" s="82">
        <f t="shared" si="56"/>
        <v>717</v>
      </c>
      <c r="B718" s="83" t="s">
        <v>59</v>
      </c>
      <c r="C718" s="83" t="s">
        <v>239</v>
      </c>
      <c r="D718" s="98" t="s">
        <v>2735</v>
      </c>
      <c r="E718" s="82" t="s">
        <v>1605</v>
      </c>
      <c r="F718" s="82" t="s">
        <v>2861</v>
      </c>
      <c r="G718" s="82" t="s">
        <v>2531</v>
      </c>
      <c r="H718" s="82" t="s">
        <v>2884</v>
      </c>
      <c r="I718" s="82" t="s">
        <v>4295</v>
      </c>
      <c r="J718" s="82" t="s">
        <v>413</v>
      </c>
      <c r="K718" s="92" t="s">
        <v>10</v>
      </c>
      <c r="L718" s="84" t="s">
        <v>317</v>
      </c>
      <c r="M718" s="98" t="s">
        <v>574</v>
      </c>
      <c r="N718" s="120">
        <v>43809</v>
      </c>
      <c r="O718" s="357">
        <f t="shared" ca="1" si="57"/>
        <v>-1785</v>
      </c>
      <c r="P718" s="121" t="str">
        <f t="shared" ca="1" si="55"/>
        <v>Kadaluarsa</v>
      </c>
      <c r="Q718" s="88"/>
      <c r="R718" s="88"/>
      <c r="S718" s="88"/>
      <c r="T718" s="88"/>
      <c r="U718" s="88"/>
      <c r="V718" s="88"/>
      <c r="W718" s="88"/>
      <c r="X718" s="88"/>
      <c r="Y718" s="88"/>
      <c r="Z718" s="88"/>
      <c r="AA718" s="88"/>
      <c r="AB718" s="88"/>
      <c r="AC718" s="88"/>
      <c r="AD718" s="88"/>
      <c r="AE718" s="88"/>
    </row>
    <row r="719" spans="1:35" s="89" customFormat="1" ht="60" hidden="1">
      <c r="A719" s="82">
        <f t="shared" si="56"/>
        <v>718</v>
      </c>
      <c r="B719" s="83" t="s">
        <v>60</v>
      </c>
      <c r="C719" s="83" t="s">
        <v>239</v>
      </c>
      <c r="D719" s="98" t="s">
        <v>2735</v>
      </c>
      <c r="E719" s="82" t="s">
        <v>1605</v>
      </c>
      <c r="F719" s="82" t="s">
        <v>2861</v>
      </c>
      <c r="G719" s="82" t="s">
        <v>2532</v>
      </c>
      <c r="H719" s="82" t="s">
        <v>2884</v>
      </c>
      <c r="I719" s="82" t="s">
        <v>4295</v>
      </c>
      <c r="J719" s="82" t="s">
        <v>413</v>
      </c>
      <c r="K719" s="92" t="s">
        <v>10</v>
      </c>
      <c r="L719" s="113" t="s">
        <v>318</v>
      </c>
      <c r="M719" s="86" t="s">
        <v>1473</v>
      </c>
      <c r="N719" s="120">
        <v>43809</v>
      </c>
      <c r="O719" s="357">
        <f t="shared" ca="1" si="57"/>
        <v>-1785</v>
      </c>
      <c r="P719" s="121" t="str">
        <f t="shared" ca="1" si="55"/>
        <v>Kadaluarsa</v>
      </c>
      <c r="Q719" s="88"/>
      <c r="R719" s="88"/>
      <c r="S719" s="88"/>
      <c r="T719" s="88"/>
      <c r="U719" s="88"/>
      <c r="V719" s="88"/>
      <c r="W719" s="88"/>
      <c r="X719" s="88"/>
      <c r="Y719" s="88"/>
      <c r="Z719" s="88"/>
      <c r="AA719" s="88"/>
      <c r="AB719" s="88"/>
      <c r="AC719" s="88"/>
      <c r="AD719" s="88"/>
      <c r="AE719" s="88"/>
    </row>
    <row r="720" spans="1:35" s="89" customFormat="1" ht="60" hidden="1">
      <c r="A720" s="82">
        <f t="shared" si="56"/>
        <v>719</v>
      </c>
      <c r="B720" s="83" t="s">
        <v>61</v>
      </c>
      <c r="C720" s="83" t="s">
        <v>239</v>
      </c>
      <c r="D720" s="98" t="s">
        <v>2735</v>
      </c>
      <c r="E720" s="82" t="s">
        <v>1605</v>
      </c>
      <c r="F720" s="82" t="s">
        <v>2861</v>
      </c>
      <c r="G720" s="82" t="s">
        <v>2533</v>
      </c>
      <c r="H720" s="82" t="s">
        <v>2884</v>
      </c>
      <c r="I720" s="82" t="s">
        <v>4295</v>
      </c>
      <c r="J720" s="82" t="s">
        <v>413</v>
      </c>
      <c r="K720" s="92" t="s">
        <v>10</v>
      </c>
      <c r="L720" s="84" t="s">
        <v>319</v>
      </c>
      <c r="M720" s="86" t="s">
        <v>1474</v>
      </c>
      <c r="N720" s="120">
        <v>43809</v>
      </c>
      <c r="O720" s="357">
        <f t="shared" ca="1" si="57"/>
        <v>-1785</v>
      </c>
      <c r="P720" s="121" t="str">
        <f t="shared" ca="1" si="55"/>
        <v>Kadaluarsa</v>
      </c>
      <c r="Q720" s="88"/>
      <c r="R720" s="88"/>
      <c r="S720" s="88"/>
      <c r="T720" s="88"/>
      <c r="U720" s="88"/>
      <c r="V720" s="88"/>
      <c r="W720" s="88"/>
      <c r="X720" s="88"/>
      <c r="Y720" s="88"/>
      <c r="Z720" s="88"/>
      <c r="AA720" s="88"/>
      <c r="AB720" s="88"/>
      <c r="AC720" s="88"/>
      <c r="AD720" s="88"/>
      <c r="AE720" s="88"/>
    </row>
    <row r="721" spans="1:35" s="90" customFormat="1" ht="60" hidden="1">
      <c r="A721" s="82">
        <f t="shared" si="56"/>
        <v>720</v>
      </c>
      <c r="B721" s="83" t="s">
        <v>62</v>
      </c>
      <c r="C721" s="83" t="s">
        <v>239</v>
      </c>
      <c r="D721" s="98" t="s">
        <v>2735</v>
      </c>
      <c r="E721" s="82" t="s">
        <v>1605</v>
      </c>
      <c r="F721" s="82" t="s">
        <v>2861</v>
      </c>
      <c r="G721" s="82" t="s">
        <v>2534</v>
      </c>
      <c r="H721" s="82" t="s">
        <v>2884</v>
      </c>
      <c r="I721" s="82" t="s">
        <v>4295</v>
      </c>
      <c r="J721" s="82" t="s">
        <v>413</v>
      </c>
      <c r="K721" s="92" t="s">
        <v>10</v>
      </c>
      <c r="L721" s="84" t="s">
        <v>320</v>
      </c>
      <c r="M721" s="86" t="s">
        <v>1475</v>
      </c>
      <c r="N721" s="120">
        <v>43809</v>
      </c>
      <c r="O721" s="357">
        <f t="shared" ca="1" si="57"/>
        <v>-1785</v>
      </c>
      <c r="P721" s="121" t="str">
        <f t="shared" ca="1" si="55"/>
        <v>Kadaluarsa</v>
      </c>
      <c r="Q721" s="88"/>
      <c r="R721" s="88"/>
      <c r="S721" s="88"/>
      <c r="T721" s="88"/>
      <c r="U721" s="88"/>
      <c r="V721" s="88"/>
      <c r="W721" s="88"/>
      <c r="X721" s="88"/>
      <c r="Y721" s="88"/>
      <c r="Z721" s="88"/>
      <c r="AA721" s="88"/>
      <c r="AB721" s="88"/>
      <c r="AC721" s="88"/>
      <c r="AD721" s="88"/>
      <c r="AE721" s="88"/>
      <c r="AF721" s="89"/>
      <c r="AG721" s="89"/>
      <c r="AH721" s="89"/>
      <c r="AI721" s="89"/>
    </row>
    <row r="722" spans="1:35" s="90" customFormat="1" ht="60" hidden="1">
      <c r="A722" s="82">
        <f t="shared" si="56"/>
        <v>721</v>
      </c>
      <c r="B722" s="83" t="s">
        <v>63</v>
      </c>
      <c r="C722" s="83" t="s">
        <v>239</v>
      </c>
      <c r="D722" s="98" t="s">
        <v>2735</v>
      </c>
      <c r="E722" s="82" t="s">
        <v>1605</v>
      </c>
      <c r="F722" s="82" t="s">
        <v>2861</v>
      </c>
      <c r="G722" s="82" t="s">
        <v>2535</v>
      </c>
      <c r="H722" s="82" t="s">
        <v>2884</v>
      </c>
      <c r="I722" s="82" t="s">
        <v>4295</v>
      </c>
      <c r="J722" s="82" t="s">
        <v>413</v>
      </c>
      <c r="K722" s="92" t="s">
        <v>10</v>
      </c>
      <c r="L722" s="84" t="s">
        <v>321</v>
      </c>
      <c r="M722" s="86" t="s">
        <v>1476</v>
      </c>
      <c r="N722" s="120">
        <v>43809</v>
      </c>
      <c r="O722" s="357">
        <f t="shared" ca="1" si="57"/>
        <v>-1785</v>
      </c>
      <c r="P722" s="121" t="str">
        <f t="shared" ca="1" si="55"/>
        <v>Kadaluarsa</v>
      </c>
      <c r="Q722" s="88"/>
      <c r="R722" s="88"/>
      <c r="S722" s="88"/>
      <c r="T722" s="88"/>
      <c r="U722" s="88"/>
      <c r="V722" s="88"/>
      <c r="W722" s="88"/>
      <c r="X722" s="88"/>
      <c r="Y722" s="88"/>
      <c r="Z722" s="88"/>
      <c r="AA722" s="88"/>
      <c r="AB722" s="88"/>
      <c r="AC722" s="88"/>
      <c r="AD722" s="88"/>
      <c r="AE722" s="88"/>
      <c r="AF722" s="89"/>
      <c r="AG722" s="89"/>
      <c r="AH722" s="89"/>
      <c r="AI722" s="89"/>
    </row>
    <row r="723" spans="1:35" s="90" customFormat="1" ht="60" hidden="1">
      <c r="A723" s="82">
        <f t="shared" si="56"/>
        <v>722</v>
      </c>
      <c r="B723" s="83" t="s">
        <v>64</v>
      </c>
      <c r="C723" s="83" t="s">
        <v>239</v>
      </c>
      <c r="D723" s="98" t="s">
        <v>2735</v>
      </c>
      <c r="E723" s="82" t="s">
        <v>1605</v>
      </c>
      <c r="F723" s="82" t="s">
        <v>2861</v>
      </c>
      <c r="G723" s="82" t="s">
        <v>2536</v>
      </c>
      <c r="H723" s="82" t="s">
        <v>2884</v>
      </c>
      <c r="I723" s="82" t="s">
        <v>4295</v>
      </c>
      <c r="J723" s="82" t="s">
        <v>413</v>
      </c>
      <c r="K723" s="92" t="s">
        <v>10</v>
      </c>
      <c r="L723" s="84" t="s">
        <v>322</v>
      </c>
      <c r="M723" s="86" t="s">
        <v>1477</v>
      </c>
      <c r="N723" s="120">
        <v>43809</v>
      </c>
      <c r="O723" s="357">
        <f t="shared" ca="1" si="57"/>
        <v>-1785</v>
      </c>
      <c r="P723" s="121" t="str">
        <f t="shared" ca="1" si="55"/>
        <v>Kadaluarsa</v>
      </c>
      <c r="Q723" s="88"/>
      <c r="R723" s="88"/>
      <c r="S723" s="88"/>
      <c r="T723" s="88"/>
      <c r="U723" s="88"/>
      <c r="V723" s="88"/>
      <c r="W723" s="88"/>
      <c r="X723" s="88"/>
      <c r="Y723" s="88"/>
      <c r="Z723" s="88"/>
      <c r="AA723" s="88"/>
      <c r="AB723" s="88"/>
      <c r="AC723" s="88"/>
      <c r="AD723" s="88"/>
      <c r="AE723" s="88"/>
      <c r="AF723" s="89"/>
      <c r="AG723" s="89"/>
      <c r="AH723" s="89"/>
      <c r="AI723" s="89"/>
    </row>
    <row r="724" spans="1:35" s="90" customFormat="1" ht="60" hidden="1">
      <c r="A724" s="82">
        <f t="shared" si="56"/>
        <v>723</v>
      </c>
      <c r="B724" s="83" t="s">
        <v>65</v>
      </c>
      <c r="C724" s="83" t="s">
        <v>239</v>
      </c>
      <c r="D724" s="98" t="s">
        <v>2735</v>
      </c>
      <c r="E724" s="82" t="s">
        <v>1605</v>
      </c>
      <c r="F724" s="82" t="s">
        <v>2861</v>
      </c>
      <c r="G724" s="82" t="s">
        <v>2537</v>
      </c>
      <c r="H724" s="82" t="s">
        <v>2884</v>
      </c>
      <c r="I724" s="82" t="s">
        <v>4295</v>
      </c>
      <c r="J724" s="82" t="s">
        <v>413</v>
      </c>
      <c r="K724" s="92" t="s">
        <v>10</v>
      </c>
      <c r="L724" s="84" t="s">
        <v>323</v>
      </c>
      <c r="M724" s="98" t="s">
        <v>575</v>
      </c>
      <c r="N724" s="120">
        <v>43809</v>
      </c>
      <c r="O724" s="357">
        <f t="shared" ca="1" si="57"/>
        <v>-1785</v>
      </c>
      <c r="P724" s="121" t="str">
        <f t="shared" ca="1" si="55"/>
        <v>Kadaluarsa</v>
      </c>
      <c r="Q724" s="88"/>
      <c r="R724" s="88"/>
      <c r="S724" s="88"/>
      <c r="T724" s="88"/>
      <c r="U724" s="88"/>
      <c r="V724" s="88"/>
      <c r="W724" s="88"/>
      <c r="X724" s="88"/>
      <c r="Y724" s="88"/>
      <c r="Z724" s="88"/>
      <c r="AA724" s="88"/>
      <c r="AB724" s="88"/>
      <c r="AC724" s="88"/>
      <c r="AD724" s="88"/>
      <c r="AE724" s="88"/>
      <c r="AF724" s="89"/>
      <c r="AG724" s="89"/>
      <c r="AH724" s="89"/>
      <c r="AI724" s="89"/>
    </row>
    <row r="725" spans="1:35" s="90" customFormat="1" ht="60" hidden="1">
      <c r="A725" s="82">
        <f t="shared" si="56"/>
        <v>724</v>
      </c>
      <c r="B725" s="83" t="s">
        <v>66</v>
      </c>
      <c r="C725" s="83" t="s">
        <v>239</v>
      </c>
      <c r="D725" s="98" t="s">
        <v>2735</v>
      </c>
      <c r="E725" s="82" t="s">
        <v>1605</v>
      </c>
      <c r="F725" s="82" t="s">
        <v>2861</v>
      </c>
      <c r="G725" s="82" t="s">
        <v>2538</v>
      </c>
      <c r="H725" s="82" t="s">
        <v>2884</v>
      </c>
      <c r="I725" s="82" t="s">
        <v>4295</v>
      </c>
      <c r="J725" s="82" t="s">
        <v>413</v>
      </c>
      <c r="K725" s="92" t="s">
        <v>10</v>
      </c>
      <c r="L725" s="84" t="s">
        <v>323</v>
      </c>
      <c r="M725" s="98" t="s">
        <v>576</v>
      </c>
      <c r="N725" s="120">
        <v>43809</v>
      </c>
      <c r="O725" s="357">
        <f t="shared" ca="1" si="57"/>
        <v>-1785</v>
      </c>
      <c r="P725" s="121" t="str">
        <f t="shared" ca="1" si="55"/>
        <v>Kadaluarsa</v>
      </c>
      <c r="Q725" s="88"/>
      <c r="R725" s="88"/>
      <c r="S725" s="88"/>
      <c r="T725" s="88"/>
      <c r="U725" s="88"/>
      <c r="V725" s="88"/>
      <c r="W725" s="88"/>
      <c r="X725" s="88"/>
      <c r="Y725" s="88"/>
      <c r="Z725" s="88"/>
      <c r="AA725" s="88"/>
      <c r="AB725" s="88"/>
      <c r="AC725" s="88"/>
      <c r="AD725" s="88"/>
      <c r="AE725" s="88"/>
      <c r="AF725" s="89"/>
      <c r="AG725" s="89"/>
      <c r="AH725" s="89"/>
      <c r="AI725" s="89"/>
    </row>
    <row r="726" spans="1:35" s="90" customFormat="1" ht="60" hidden="1">
      <c r="A726" s="82">
        <f t="shared" si="56"/>
        <v>725</v>
      </c>
      <c r="B726" s="83" t="s">
        <v>67</v>
      </c>
      <c r="C726" s="83" t="s">
        <v>239</v>
      </c>
      <c r="D726" s="98" t="s">
        <v>2735</v>
      </c>
      <c r="E726" s="82" t="s">
        <v>1605</v>
      </c>
      <c r="F726" s="82" t="s">
        <v>2861</v>
      </c>
      <c r="G726" s="82" t="s">
        <v>2539</v>
      </c>
      <c r="H726" s="82" t="s">
        <v>2884</v>
      </c>
      <c r="I726" s="82" t="s">
        <v>4295</v>
      </c>
      <c r="J726" s="82" t="s">
        <v>413</v>
      </c>
      <c r="K726" s="92" t="s">
        <v>10</v>
      </c>
      <c r="L726" s="84" t="s">
        <v>324</v>
      </c>
      <c r="M726" s="98" t="s">
        <v>577</v>
      </c>
      <c r="N726" s="120">
        <v>43809</v>
      </c>
      <c r="O726" s="357">
        <f t="shared" ca="1" si="57"/>
        <v>-1785</v>
      </c>
      <c r="P726" s="121" t="str">
        <f t="shared" ca="1" si="55"/>
        <v>Kadaluarsa</v>
      </c>
      <c r="Q726" s="88"/>
      <c r="R726" s="88"/>
      <c r="S726" s="88"/>
      <c r="T726" s="88"/>
      <c r="U726" s="88"/>
      <c r="V726" s="88"/>
      <c r="W726" s="88"/>
      <c r="X726" s="88"/>
      <c r="Y726" s="88"/>
      <c r="Z726" s="88"/>
      <c r="AA726" s="88"/>
      <c r="AB726" s="88"/>
      <c r="AC726" s="88"/>
      <c r="AD726" s="88"/>
      <c r="AE726" s="88"/>
      <c r="AF726" s="89"/>
      <c r="AG726" s="89"/>
      <c r="AH726" s="89"/>
      <c r="AI726" s="89"/>
    </row>
    <row r="727" spans="1:35" s="90" customFormat="1" ht="45" hidden="1">
      <c r="A727" s="82">
        <f t="shared" si="56"/>
        <v>726</v>
      </c>
      <c r="B727" s="83" t="s">
        <v>68</v>
      </c>
      <c r="C727" s="83" t="s">
        <v>226</v>
      </c>
      <c r="D727" s="84" t="s">
        <v>2723</v>
      </c>
      <c r="E727" s="82" t="s">
        <v>1604</v>
      </c>
      <c r="F727" s="82" t="s">
        <v>2861</v>
      </c>
      <c r="G727" s="82" t="s">
        <v>2540</v>
      </c>
      <c r="H727" s="82" t="s">
        <v>2884</v>
      </c>
      <c r="I727" s="82" t="s">
        <v>4295</v>
      </c>
      <c r="J727" s="82" t="s">
        <v>413</v>
      </c>
      <c r="K727" s="82" t="s">
        <v>3</v>
      </c>
      <c r="L727" s="158" t="s">
        <v>3169</v>
      </c>
      <c r="M727" s="98" t="s">
        <v>578</v>
      </c>
      <c r="N727" s="120">
        <v>43822</v>
      </c>
      <c r="O727" s="357">
        <f t="shared" ca="1" si="57"/>
        <v>-1772</v>
      </c>
      <c r="P727" s="121" t="str">
        <f t="shared" ca="1" si="55"/>
        <v>Kadaluarsa</v>
      </c>
      <c r="Q727" s="88"/>
      <c r="R727" s="88"/>
      <c r="S727" s="88"/>
      <c r="T727" s="88"/>
      <c r="U727" s="88"/>
      <c r="V727" s="88"/>
      <c r="W727" s="88"/>
      <c r="X727" s="88"/>
      <c r="Y727" s="88"/>
      <c r="Z727" s="88"/>
      <c r="AA727" s="88"/>
      <c r="AB727" s="88"/>
      <c r="AC727" s="88"/>
      <c r="AD727" s="88"/>
      <c r="AE727" s="88"/>
      <c r="AF727" s="89"/>
      <c r="AG727" s="89"/>
      <c r="AH727" s="89"/>
      <c r="AI727" s="89"/>
    </row>
    <row r="728" spans="1:35" s="90" customFormat="1" ht="105" hidden="1">
      <c r="A728" s="82">
        <f t="shared" si="56"/>
        <v>727</v>
      </c>
      <c r="B728" s="83" t="s">
        <v>3080</v>
      </c>
      <c r="C728" s="83" t="s">
        <v>140</v>
      </c>
      <c r="D728" s="84" t="s">
        <v>2774</v>
      </c>
      <c r="E728" s="82" t="s">
        <v>1605</v>
      </c>
      <c r="F728" s="82" t="s">
        <v>2861</v>
      </c>
      <c r="G728" s="92" t="s">
        <v>2541</v>
      </c>
      <c r="H728" s="92" t="s">
        <v>2884</v>
      </c>
      <c r="I728" s="82" t="s">
        <v>4294</v>
      </c>
      <c r="J728" s="82" t="s">
        <v>412</v>
      </c>
      <c r="K728" s="82" t="s">
        <v>0</v>
      </c>
      <c r="L728" s="84" t="s">
        <v>368</v>
      </c>
      <c r="M728" s="86" t="s">
        <v>1478</v>
      </c>
      <c r="N728" s="120">
        <v>43787</v>
      </c>
      <c r="O728" s="357">
        <f t="shared" ca="1" si="57"/>
        <v>-1807</v>
      </c>
      <c r="P728" s="121" t="str">
        <f t="shared" ca="1" si="55"/>
        <v>Kadaluarsa</v>
      </c>
      <c r="Q728" s="88"/>
      <c r="R728" s="88"/>
      <c r="S728" s="88"/>
      <c r="T728" s="88"/>
      <c r="U728" s="88"/>
      <c r="V728" s="88"/>
      <c r="W728" s="88"/>
      <c r="X728" s="88"/>
      <c r="Y728" s="88"/>
      <c r="Z728" s="88"/>
      <c r="AA728" s="88"/>
      <c r="AB728" s="88"/>
      <c r="AC728" s="88"/>
      <c r="AD728" s="88"/>
      <c r="AE728" s="88"/>
      <c r="AF728" s="89"/>
      <c r="AG728" s="89"/>
      <c r="AH728" s="89"/>
      <c r="AI728" s="89"/>
    </row>
    <row r="729" spans="1:35" s="90" customFormat="1" ht="45" hidden="1">
      <c r="A729" s="82">
        <f t="shared" si="56"/>
        <v>728</v>
      </c>
      <c r="B729" s="84" t="s">
        <v>132</v>
      </c>
      <c r="C729" s="83" t="s">
        <v>133</v>
      </c>
      <c r="D729" s="84" t="s">
        <v>2731</v>
      </c>
      <c r="E729" s="82" t="s">
        <v>2696</v>
      </c>
      <c r="F729" s="82" t="s">
        <v>2861</v>
      </c>
      <c r="G729" s="92" t="s">
        <v>2542</v>
      </c>
      <c r="H729" s="92" t="s">
        <v>2884</v>
      </c>
      <c r="I729" s="82" t="s">
        <v>4294</v>
      </c>
      <c r="J729" s="82" t="s">
        <v>413</v>
      </c>
      <c r="K729" s="82" t="s">
        <v>0</v>
      </c>
      <c r="L729" s="107" t="s">
        <v>369</v>
      </c>
      <c r="M729" s="86" t="s">
        <v>1479</v>
      </c>
      <c r="N729" s="120">
        <v>43797</v>
      </c>
      <c r="O729" s="357">
        <f t="shared" ca="1" si="57"/>
        <v>-1797</v>
      </c>
      <c r="P729" s="121" t="str">
        <f t="shared" ca="1" si="55"/>
        <v>Kadaluarsa</v>
      </c>
      <c r="Q729" s="88"/>
      <c r="R729" s="88"/>
      <c r="S729" s="88"/>
      <c r="T729" s="88"/>
      <c r="U729" s="88"/>
      <c r="V729" s="88"/>
      <c r="W729" s="88"/>
      <c r="X729" s="88"/>
      <c r="Y729" s="88"/>
      <c r="Z729" s="88"/>
      <c r="AA729" s="88"/>
      <c r="AB729" s="88"/>
      <c r="AC729" s="88"/>
      <c r="AD729" s="88"/>
      <c r="AE729" s="88"/>
      <c r="AF729" s="89"/>
      <c r="AG729" s="89"/>
      <c r="AH729" s="89"/>
      <c r="AI729" s="89"/>
    </row>
    <row r="730" spans="1:35" s="90" customFormat="1" ht="45" hidden="1">
      <c r="A730" s="82">
        <f t="shared" si="56"/>
        <v>729</v>
      </c>
      <c r="B730" s="84" t="s">
        <v>215</v>
      </c>
      <c r="C730" s="83" t="s">
        <v>251</v>
      </c>
      <c r="D730" s="98" t="s">
        <v>2741</v>
      </c>
      <c r="E730" s="82" t="s">
        <v>1604</v>
      </c>
      <c r="F730" s="82" t="s">
        <v>2861</v>
      </c>
      <c r="G730" s="82" t="s">
        <v>2543</v>
      </c>
      <c r="H730" s="82" t="s">
        <v>2884</v>
      </c>
      <c r="I730" s="82" t="s">
        <v>4294</v>
      </c>
      <c r="J730" s="82" t="s">
        <v>412</v>
      </c>
      <c r="K730" s="92" t="s">
        <v>2625</v>
      </c>
      <c r="L730" s="84" t="s">
        <v>365</v>
      </c>
      <c r="M730" s="98" t="s">
        <v>584</v>
      </c>
      <c r="N730" s="120">
        <v>43495</v>
      </c>
      <c r="O730" s="357">
        <f t="shared" ca="1" si="57"/>
        <v>-2099</v>
      </c>
      <c r="P730" s="121" t="str">
        <f t="shared" ca="1" si="55"/>
        <v>Kadaluarsa</v>
      </c>
      <c r="Q730" s="88"/>
      <c r="R730" s="88"/>
      <c r="S730" s="88"/>
      <c r="T730" s="88"/>
      <c r="U730" s="88"/>
      <c r="V730" s="88"/>
      <c r="W730" s="88"/>
      <c r="X730" s="88"/>
      <c r="Y730" s="88"/>
      <c r="Z730" s="88"/>
      <c r="AA730" s="88"/>
      <c r="AB730" s="88"/>
      <c r="AC730" s="88"/>
      <c r="AD730" s="88"/>
      <c r="AE730" s="88"/>
      <c r="AF730" s="89"/>
      <c r="AG730" s="89"/>
      <c r="AH730" s="89"/>
      <c r="AI730" s="89"/>
    </row>
    <row r="731" spans="1:35" s="89" customFormat="1" ht="105" hidden="1">
      <c r="A731" s="82">
        <f t="shared" si="56"/>
        <v>730</v>
      </c>
      <c r="B731" s="83" t="s">
        <v>42</v>
      </c>
      <c r="C731" s="83" t="s">
        <v>180</v>
      </c>
      <c r="D731" s="95" t="s">
        <v>877</v>
      </c>
      <c r="E731" s="104" t="s">
        <v>2696</v>
      </c>
      <c r="F731" s="104" t="s">
        <v>2876</v>
      </c>
      <c r="G731" s="82" t="s">
        <v>2544</v>
      </c>
      <c r="H731" s="82" t="s">
        <v>2926</v>
      </c>
      <c r="I731" s="82" t="s">
        <v>4295</v>
      </c>
      <c r="J731" s="92" t="s">
        <v>412</v>
      </c>
      <c r="K731" s="92" t="s">
        <v>10</v>
      </c>
      <c r="L731" s="113" t="s">
        <v>311</v>
      </c>
      <c r="M731" s="86" t="s">
        <v>1456</v>
      </c>
      <c r="N731" s="120">
        <v>43185</v>
      </c>
      <c r="O731" s="357">
        <f t="shared" ca="1" si="57"/>
        <v>-2409</v>
      </c>
      <c r="P731" s="121" t="str">
        <f t="shared" ca="1" si="55"/>
        <v>Kadaluarsa</v>
      </c>
      <c r="Q731" s="88"/>
      <c r="R731" s="88"/>
      <c r="S731" s="88"/>
      <c r="T731" s="88"/>
      <c r="U731" s="88"/>
      <c r="V731" s="88"/>
      <c r="W731" s="88"/>
      <c r="X731" s="88"/>
      <c r="Y731" s="88"/>
      <c r="Z731" s="88"/>
      <c r="AA731" s="88"/>
      <c r="AB731" s="88"/>
      <c r="AC731" s="88"/>
      <c r="AD731" s="88"/>
      <c r="AE731" s="88"/>
    </row>
    <row r="732" spans="1:35" s="89" customFormat="1" ht="60" hidden="1">
      <c r="A732" s="82">
        <f t="shared" si="56"/>
        <v>731</v>
      </c>
      <c r="B732" s="83" t="s">
        <v>43</v>
      </c>
      <c r="C732" s="83" t="s">
        <v>3130</v>
      </c>
      <c r="D732" s="84" t="s">
        <v>3137</v>
      </c>
      <c r="E732" s="82" t="s">
        <v>1604</v>
      </c>
      <c r="F732" s="82" t="s">
        <v>2861</v>
      </c>
      <c r="G732" s="82" t="s">
        <v>2545</v>
      </c>
      <c r="H732" s="82" t="s">
        <v>2884</v>
      </c>
      <c r="I732" s="82" t="s">
        <v>4294</v>
      </c>
      <c r="J732" s="82" t="s">
        <v>413</v>
      </c>
      <c r="K732" s="82" t="s">
        <v>0</v>
      </c>
      <c r="L732" s="107" t="s">
        <v>312</v>
      </c>
      <c r="M732" s="86" t="s">
        <v>1457</v>
      </c>
      <c r="N732" s="120">
        <v>43255</v>
      </c>
      <c r="O732" s="357">
        <f t="shared" ca="1" si="57"/>
        <v>-2339</v>
      </c>
      <c r="P732" s="121" t="str">
        <f t="shared" ca="1" si="55"/>
        <v>Kadaluarsa</v>
      </c>
      <c r="Q732" s="88"/>
      <c r="R732" s="88"/>
      <c r="S732" s="88"/>
      <c r="T732" s="88"/>
      <c r="U732" s="88"/>
      <c r="V732" s="88"/>
      <c r="W732" s="88"/>
      <c r="X732" s="88"/>
      <c r="Y732" s="88"/>
      <c r="Z732" s="88"/>
      <c r="AA732" s="88"/>
      <c r="AB732" s="88"/>
      <c r="AC732" s="88"/>
      <c r="AD732" s="88"/>
      <c r="AE732" s="88"/>
    </row>
    <row r="733" spans="1:35" s="89" customFormat="1" ht="90" hidden="1">
      <c r="A733" s="82">
        <f t="shared" si="56"/>
        <v>732</v>
      </c>
      <c r="B733" s="83" t="s">
        <v>44</v>
      </c>
      <c r="C733" s="83" t="s">
        <v>3130</v>
      </c>
      <c r="D733" s="84" t="s">
        <v>3137</v>
      </c>
      <c r="E733" s="82" t="s">
        <v>1604</v>
      </c>
      <c r="F733" s="82" t="s">
        <v>2861</v>
      </c>
      <c r="G733" s="82" t="s">
        <v>2546</v>
      </c>
      <c r="H733" s="82" t="s">
        <v>2884</v>
      </c>
      <c r="I733" s="82" t="s">
        <v>4294</v>
      </c>
      <c r="J733" s="82" t="s">
        <v>413</v>
      </c>
      <c r="K733" s="92" t="s">
        <v>10</v>
      </c>
      <c r="L733" s="107" t="s">
        <v>313</v>
      </c>
      <c r="M733" s="86" t="s">
        <v>1458</v>
      </c>
      <c r="N733" s="120">
        <v>43255</v>
      </c>
      <c r="O733" s="357">
        <f t="shared" ca="1" si="57"/>
        <v>-2339</v>
      </c>
      <c r="P733" s="121" t="str">
        <f t="shared" ca="1" si="55"/>
        <v>Kadaluarsa</v>
      </c>
      <c r="Q733" s="88"/>
      <c r="R733" s="88"/>
      <c r="S733" s="88"/>
      <c r="T733" s="88"/>
      <c r="U733" s="88"/>
      <c r="V733" s="88"/>
      <c r="W733" s="88"/>
      <c r="X733" s="88"/>
      <c r="Y733" s="88"/>
      <c r="Z733" s="88"/>
      <c r="AA733" s="88"/>
      <c r="AB733" s="88"/>
      <c r="AC733" s="88"/>
      <c r="AD733" s="88"/>
      <c r="AE733" s="88"/>
    </row>
    <row r="734" spans="1:35" s="90" customFormat="1" ht="60" hidden="1">
      <c r="A734" s="82">
        <f t="shared" si="56"/>
        <v>733</v>
      </c>
      <c r="B734" s="83" t="s">
        <v>45</v>
      </c>
      <c r="C734" s="83" t="s">
        <v>180</v>
      </c>
      <c r="D734" s="95" t="s">
        <v>877</v>
      </c>
      <c r="E734" s="104" t="s">
        <v>2696</v>
      </c>
      <c r="F734" s="104" t="s">
        <v>2876</v>
      </c>
      <c r="G734" s="82" t="s">
        <v>2547</v>
      </c>
      <c r="H734" s="82" t="s">
        <v>2884</v>
      </c>
      <c r="I734" s="82" t="s">
        <v>4295</v>
      </c>
      <c r="J734" s="82" t="s">
        <v>413</v>
      </c>
      <c r="K734" s="82" t="s">
        <v>3</v>
      </c>
      <c r="L734" s="96" t="s">
        <v>1459</v>
      </c>
      <c r="M734" s="86" t="s">
        <v>1460</v>
      </c>
      <c r="N734" s="120">
        <v>43369</v>
      </c>
      <c r="O734" s="357">
        <f t="shared" ca="1" si="57"/>
        <v>-2225</v>
      </c>
      <c r="P734" s="121" t="str">
        <f t="shared" ca="1" si="55"/>
        <v>Kadaluarsa</v>
      </c>
      <c r="Q734" s="88"/>
      <c r="R734" s="88"/>
      <c r="S734" s="88"/>
      <c r="T734" s="88"/>
      <c r="U734" s="88"/>
      <c r="V734" s="88"/>
      <c r="W734" s="88"/>
      <c r="X734" s="88"/>
      <c r="Y734" s="88"/>
      <c r="Z734" s="88"/>
      <c r="AA734" s="88"/>
      <c r="AB734" s="88"/>
      <c r="AC734" s="88"/>
      <c r="AD734" s="88"/>
      <c r="AE734" s="88"/>
      <c r="AF734" s="89"/>
      <c r="AG734" s="89"/>
      <c r="AH734" s="89"/>
      <c r="AI734" s="89"/>
    </row>
    <row r="735" spans="1:35" s="90" customFormat="1" ht="83.1" hidden="1" customHeight="1">
      <c r="A735" s="82">
        <f t="shared" si="56"/>
        <v>734</v>
      </c>
      <c r="B735" s="83" t="s">
        <v>46</v>
      </c>
      <c r="C735" s="83" t="s">
        <v>180</v>
      </c>
      <c r="D735" s="95" t="s">
        <v>877</v>
      </c>
      <c r="E735" s="104" t="s">
        <v>2696</v>
      </c>
      <c r="F735" s="104" t="s">
        <v>2876</v>
      </c>
      <c r="G735" s="82" t="s">
        <v>2548</v>
      </c>
      <c r="H735" s="82" t="s">
        <v>2884</v>
      </c>
      <c r="I735" s="82" t="s">
        <v>4295</v>
      </c>
      <c r="J735" s="82" t="s">
        <v>413</v>
      </c>
      <c r="K735" s="92" t="s">
        <v>3</v>
      </c>
      <c r="L735" s="111" t="s">
        <v>1461</v>
      </c>
      <c r="M735" s="86" t="s">
        <v>1462</v>
      </c>
      <c r="N735" s="120">
        <v>43369</v>
      </c>
      <c r="O735" s="357">
        <f t="shared" ca="1" si="57"/>
        <v>-2225</v>
      </c>
      <c r="P735" s="121" t="str">
        <f t="shared" ca="1" si="55"/>
        <v>Kadaluarsa</v>
      </c>
      <c r="Q735" s="88"/>
      <c r="R735" s="88"/>
      <c r="S735" s="88"/>
      <c r="T735" s="88"/>
      <c r="U735" s="88"/>
      <c r="V735" s="88"/>
      <c r="W735" s="88"/>
      <c r="X735" s="88"/>
      <c r="Y735" s="88"/>
      <c r="Z735" s="88"/>
      <c r="AA735" s="88"/>
      <c r="AB735" s="88"/>
      <c r="AC735" s="88"/>
      <c r="AD735" s="88"/>
      <c r="AE735" s="88"/>
      <c r="AF735" s="89"/>
      <c r="AG735" s="89"/>
      <c r="AH735" s="89"/>
      <c r="AI735" s="89"/>
    </row>
    <row r="736" spans="1:35" s="90" customFormat="1" ht="60" hidden="1">
      <c r="A736" s="82">
        <f t="shared" si="56"/>
        <v>735</v>
      </c>
      <c r="B736" s="83" t="s">
        <v>47</v>
      </c>
      <c r="C736" s="83" t="s">
        <v>243</v>
      </c>
      <c r="D736" s="95" t="s">
        <v>769</v>
      </c>
      <c r="E736" s="104" t="s">
        <v>2697</v>
      </c>
      <c r="F736" s="104" t="s">
        <v>2860</v>
      </c>
      <c r="G736" s="82" t="s">
        <v>2549</v>
      </c>
      <c r="H736" s="82" t="s">
        <v>2926</v>
      </c>
      <c r="I736" s="82" t="s">
        <v>4295</v>
      </c>
      <c r="J736" s="92" t="s">
        <v>412</v>
      </c>
      <c r="K736" s="92" t="s">
        <v>3</v>
      </c>
      <c r="L736" s="96" t="s">
        <v>3081</v>
      </c>
      <c r="M736" s="86" t="s">
        <v>1463</v>
      </c>
      <c r="N736" s="120">
        <v>43369</v>
      </c>
      <c r="O736" s="357">
        <f t="shared" ca="1" si="57"/>
        <v>-2225</v>
      </c>
      <c r="P736" s="121" t="str">
        <f t="shared" ca="1" si="55"/>
        <v>Kadaluarsa</v>
      </c>
      <c r="Q736" s="88"/>
      <c r="R736" s="88"/>
      <c r="S736" s="88"/>
      <c r="T736" s="88"/>
      <c r="U736" s="88"/>
      <c r="V736" s="88"/>
      <c r="W736" s="88"/>
      <c r="X736" s="88"/>
      <c r="Y736" s="88"/>
      <c r="Z736" s="88"/>
      <c r="AA736" s="88"/>
      <c r="AB736" s="88"/>
      <c r="AC736" s="88"/>
      <c r="AD736" s="88"/>
      <c r="AE736" s="88"/>
      <c r="AF736" s="89"/>
      <c r="AG736" s="89"/>
      <c r="AH736" s="89"/>
      <c r="AI736" s="89"/>
    </row>
    <row r="737" spans="1:35" s="90" customFormat="1" ht="45" hidden="1">
      <c r="A737" s="82">
        <f t="shared" si="56"/>
        <v>736</v>
      </c>
      <c r="B737" s="83" t="s">
        <v>48</v>
      </c>
      <c r="C737" s="83" t="s">
        <v>243</v>
      </c>
      <c r="D737" s="95" t="s">
        <v>769</v>
      </c>
      <c r="E737" s="104" t="s">
        <v>2697</v>
      </c>
      <c r="F737" s="104" t="s">
        <v>2860</v>
      </c>
      <c r="G737" s="82" t="s">
        <v>2550</v>
      </c>
      <c r="H737" s="82" t="s">
        <v>2926</v>
      </c>
      <c r="I737" s="82" t="s">
        <v>4295</v>
      </c>
      <c r="J737" s="92" t="s">
        <v>412</v>
      </c>
      <c r="K737" s="92" t="s">
        <v>3</v>
      </c>
      <c r="L737" s="96" t="s">
        <v>1464</v>
      </c>
      <c r="M737" s="86" t="s">
        <v>1465</v>
      </c>
      <c r="N737" s="120">
        <v>43369</v>
      </c>
      <c r="O737" s="357">
        <f t="shared" ca="1" si="57"/>
        <v>-2225</v>
      </c>
      <c r="P737" s="121" t="str">
        <f t="shared" ca="1" si="55"/>
        <v>Kadaluarsa</v>
      </c>
      <c r="Q737" s="88"/>
      <c r="R737" s="88"/>
      <c r="S737" s="88"/>
      <c r="T737" s="88"/>
      <c r="U737" s="88"/>
      <c r="V737" s="88"/>
      <c r="W737" s="88"/>
      <c r="X737" s="88"/>
      <c r="Y737" s="88"/>
      <c r="Z737" s="88"/>
      <c r="AA737" s="88"/>
      <c r="AB737" s="88"/>
      <c r="AC737" s="88"/>
      <c r="AD737" s="88"/>
      <c r="AE737" s="88"/>
      <c r="AF737" s="89"/>
      <c r="AG737" s="89"/>
      <c r="AH737" s="89"/>
      <c r="AI737" s="89"/>
    </row>
    <row r="738" spans="1:35" s="90" customFormat="1" ht="45" hidden="1">
      <c r="A738" s="82">
        <f t="shared" si="56"/>
        <v>737</v>
      </c>
      <c r="B738" s="83" t="s">
        <v>50</v>
      </c>
      <c r="C738" s="83" t="s">
        <v>180</v>
      </c>
      <c r="D738" s="95" t="s">
        <v>877</v>
      </c>
      <c r="E738" s="104" t="s">
        <v>2696</v>
      </c>
      <c r="F738" s="104" t="s">
        <v>2876</v>
      </c>
      <c r="G738" s="82" t="s">
        <v>2551</v>
      </c>
      <c r="H738" s="82" t="s">
        <v>2926</v>
      </c>
      <c r="I738" s="82" t="s">
        <v>4294</v>
      </c>
      <c r="J738" s="82" t="s">
        <v>413</v>
      </c>
      <c r="K738" s="92" t="s">
        <v>10</v>
      </c>
      <c r="L738" s="113" t="s">
        <v>314</v>
      </c>
      <c r="M738" s="86" t="s">
        <v>1466</v>
      </c>
      <c r="N738" s="120">
        <v>43453</v>
      </c>
      <c r="O738" s="357">
        <f t="shared" ca="1" si="57"/>
        <v>-2141</v>
      </c>
      <c r="P738" s="121" t="str">
        <f t="shared" ca="1" si="55"/>
        <v>Kadaluarsa</v>
      </c>
      <c r="Q738" s="88"/>
      <c r="R738" s="88"/>
      <c r="S738" s="88"/>
      <c r="T738" s="88"/>
      <c r="U738" s="88"/>
      <c r="V738" s="88"/>
      <c r="W738" s="88"/>
      <c r="X738" s="88"/>
      <c r="Y738" s="88"/>
      <c r="Z738" s="88"/>
      <c r="AA738" s="88"/>
      <c r="AB738" s="88"/>
      <c r="AC738" s="88"/>
      <c r="AD738" s="88"/>
      <c r="AE738" s="88"/>
      <c r="AF738" s="89"/>
      <c r="AG738" s="89"/>
      <c r="AH738" s="89"/>
      <c r="AI738" s="89"/>
    </row>
    <row r="739" spans="1:35" s="90" customFormat="1" ht="30">
      <c r="A739" s="82">
        <f t="shared" si="56"/>
        <v>738</v>
      </c>
      <c r="B739" s="83" t="s">
        <v>124</v>
      </c>
      <c r="C739" s="83" t="s">
        <v>415</v>
      </c>
      <c r="D739" s="95" t="s">
        <v>883</v>
      </c>
      <c r="E739" s="104" t="s">
        <v>2696</v>
      </c>
      <c r="F739" s="104" t="s">
        <v>2860</v>
      </c>
      <c r="G739" s="106" t="s">
        <v>2552</v>
      </c>
      <c r="H739" s="106" t="s">
        <v>2926</v>
      </c>
      <c r="I739" s="82" t="s">
        <v>4296</v>
      </c>
      <c r="J739" s="82" t="s">
        <v>412</v>
      </c>
      <c r="K739" s="82" t="s">
        <v>2626</v>
      </c>
      <c r="L739" s="84" t="s">
        <v>345</v>
      </c>
      <c r="M739" s="98" t="s">
        <v>736</v>
      </c>
      <c r="N739" s="120">
        <v>43223</v>
      </c>
      <c r="O739" s="357">
        <f t="shared" ca="1" si="57"/>
        <v>-2371</v>
      </c>
      <c r="P739" s="121" t="str">
        <f t="shared" ca="1" si="55"/>
        <v>Kadaluarsa</v>
      </c>
      <c r="Q739" s="88"/>
      <c r="R739" s="88"/>
      <c r="S739" s="88"/>
      <c r="T739" s="88"/>
      <c r="U739" s="88"/>
      <c r="V739" s="88"/>
      <c r="W739" s="88"/>
      <c r="X739" s="88"/>
      <c r="Y739" s="88"/>
      <c r="Z739" s="88"/>
      <c r="AA739" s="88"/>
      <c r="AB739" s="88"/>
      <c r="AC739" s="88"/>
      <c r="AD739" s="88"/>
      <c r="AE739" s="88"/>
      <c r="AF739" s="89"/>
      <c r="AG739" s="89"/>
      <c r="AH739" s="89"/>
      <c r="AI739" s="89"/>
    </row>
    <row r="740" spans="1:35" s="90" customFormat="1" ht="60" hidden="1" customHeight="1">
      <c r="A740" s="82">
        <f t="shared" si="56"/>
        <v>739</v>
      </c>
      <c r="B740" s="83" t="s">
        <v>3082</v>
      </c>
      <c r="C740" s="83" t="s">
        <v>146</v>
      </c>
      <c r="D740" s="84" t="s">
        <v>2721</v>
      </c>
      <c r="E740" s="82" t="s">
        <v>1605</v>
      </c>
      <c r="F740" s="82" t="s">
        <v>2861</v>
      </c>
      <c r="G740" s="106" t="s">
        <v>2553</v>
      </c>
      <c r="H740" s="106" t="s">
        <v>2884</v>
      </c>
      <c r="I740" s="82" t="s">
        <v>4295</v>
      </c>
      <c r="J740" s="100" t="s">
        <v>414</v>
      </c>
      <c r="K740" s="82" t="s">
        <v>10</v>
      </c>
      <c r="L740" s="84" t="s">
        <v>362</v>
      </c>
      <c r="M740" s="98" t="s">
        <v>737</v>
      </c>
      <c r="N740" s="120">
        <v>43346</v>
      </c>
      <c r="O740" s="357">
        <f t="shared" ca="1" si="57"/>
        <v>-2248</v>
      </c>
      <c r="P740" s="121" t="str">
        <f t="shared" ca="1" si="55"/>
        <v>Kadaluarsa</v>
      </c>
      <c r="Q740" s="88"/>
      <c r="R740" s="88"/>
      <c r="S740" s="88"/>
      <c r="T740" s="88"/>
      <c r="U740" s="88"/>
      <c r="V740" s="88"/>
      <c r="W740" s="88"/>
      <c r="X740" s="88"/>
      <c r="Y740" s="88"/>
      <c r="Z740" s="88"/>
      <c r="AA740" s="88"/>
      <c r="AB740" s="88"/>
      <c r="AC740" s="88"/>
      <c r="AD740" s="88"/>
      <c r="AE740" s="88"/>
      <c r="AF740" s="89"/>
      <c r="AG740" s="89"/>
      <c r="AH740" s="89"/>
      <c r="AI740" s="89"/>
    </row>
    <row r="741" spans="1:35" s="89" customFormat="1" ht="45" hidden="1">
      <c r="A741" s="82">
        <f t="shared" si="56"/>
        <v>740</v>
      </c>
      <c r="B741" s="83" t="s">
        <v>35</v>
      </c>
      <c r="C741" s="83" t="s">
        <v>228</v>
      </c>
      <c r="D741" s="95" t="s">
        <v>744</v>
      </c>
      <c r="E741" s="104" t="s">
        <v>1606</v>
      </c>
      <c r="F741" s="104" t="s">
        <v>2860</v>
      </c>
      <c r="G741" s="82" t="s">
        <v>2554</v>
      </c>
      <c r="H741" s="82" t="s">
        <v>2926</v>
      </c>
      <c r="I741" s="82" t="s">
        <v>4294</v>
      </c>
      <c r="J741" s="82" t="s">
        <v>412</v>
      </c>
      <c r="K741" s="82" t="s">
        <v>3</v>
      </c>
      <c r="L741" s="107" t="s">
        <v>1450</v>
      </c>
      <c r="M741" s="86" t="s">
        <v>1451</v>
      </c>
      <c r="N741" s="120">
        <v>43121</v>
      </c>
      <c r="O741" s="357">
        <f t="shared" ca="1" si="57"/>
        <v>-2473</v>
      </c>
      <c r="P741" s="121" t="str">
        <f t="shared" ca="1" si="55"/>
        <v>Kadaluarsa</v>
      </c>
      <c r="Q741" s="88"/>
      <c r="R741" s="88"/>
      <c r="S741" s="88"/>
      <c r="T741" s="88"/>
      <c r="U741" s="88"/>
      <c r="V741" s="88"/>
      <c r="W741" s="88"/>
      <c r="X741" s="88"/>
      <c r="Y741" s="88"/>
      <c r="Z741" s="88"/>
      <c r="AA741" s="88"/>
      <c r="AB741" s="88"/>
      <c r="AC741" s="88"/>
      <c r="AD741" s="88"/>
      <c r="AE741" s="88"/>
    </row>
    <row r="742" spans="1:35" s="90" customFormat="1" ht="38.1" hidden="1" customHeight="1">
      <c r="A742" s="82">
        <f t="shared" si="56"/>
        <v>741</v>
      </c>
      <c r="B742" s="83" t="s">
        <v>36</v>
      </c>
      <c r="C742" s="83" t="s">
        <v>228</v>
      </c>
      <c r="D742" s="95" t="s">
        <v>744</v>
      </c>
      <c r="E742" s="104" t="s">
        <v>1606</v>
      </c>
      <c r="F742" s="104" t="s">
        <v>2860</v>
      </c>
      <c r="G742" s="82" t="s">
        <v>2555</v>
      </c>
      <c r="H742" s="82" t="s">
        <v>2926</v>
      </c>
      <c r="I742" s="82" t="s">
        <v>4294</v>
      </c>
      <c r="J742" s="82" t="s">
        <v>412</v>
      </c>
      <c r="K742" s="82" t="s">
        <v>3</v>
      </c>
      <c r="L742" s="84" t="s">
        <v>307</v>
      </c>
      <c r="M742" s="86" t="s">
        <v>1452</v>
      </c>
      <c r="N742" s="120">
        <v>43121</v>
      </c>
      <c r="O742" s="357">
        <f t="shared" ca="1" si="57"/>
        <v>-2473</v>
      </c>
      <c r="P742" s="121" t="str">
        <f t="shared" ca="1" si="55"/>
        <v>Kadaluarsa</v>
      </c>
      <c r="Q742" s="88"/>
      <c r="R742" s="88"/>
      <c r="S742" s="88"/>
      <c r="T742" s="88"/>
      <c r="U742" s="88"/>
      <c r="V742" s="88"/>
      <c r="W742" s="88"/>
      <c r="X742" s="88"/>
      <c r="Y742" s="88"/>
      <c r="Z742" s="88"/>
      <c r="AA742" s="88"/>
      <c r="AB742" s="88"/>
      <c r="AC742" s="88"/>
      <c r="AD742" s="88"/>
      <c r="AE742" s="88"/>
      <c r="AF742" s="89"/>
      <c r="AG742" s="89"/>
      <c r="AH742" s="89"/>
      <c r="AI742" s="89"/>
    </row>
    <row r="743" spans="1:35" s="90" customFormat="1" ht="32.4" hidden="1" customHeight="1">
      <c r="A743" s="82">
        <f t="shared" si="56"/>
        <v>742</v>
      </c>
      <c r="B743" s="83" t="s">
        <v>37</v>
      </c>
      <c r="C743" s="83" t="s">
        <v>228</v>
      </c>
      <c r="D743" s="95" t="s">
        <v>744</v>
      </c>
      <c r="E743" s="104" t="s">
        <v>1606</v>
      </c>
      <c r="F743" s="104" t="s">
        <v>2860</v>
      </c>
      <c r="G743" s="82" t="s">
        <v>2556</v>
      </c>
      <c r="H743" s="82" t="s">
        <v>2926</v>
      </c>
      <c r="I743" s="82" t="s">
        <v>4294</v>
      </c>
      <c r="J743" s="82" t="s">
        <v>412</v>
      </c>
      <c r="K743" s="82" t="s">
        <v>3</v>
      </c>
      <c r="L743" s="107" t="s">
        <v>308</v>
      </c>
      <c r="M743" s="86" t="s">
        <v>1453</v>
      </c>
      <c r="N743" s="120">
        <v>43121</v>
      </c>
      <c r="O743" s="357">
        <f t="shared" ca="1" si="57"/>
        <v>-2473</v>
      </c>
      <c r="P743" s="121" t="str">
        <f t="shared" ca="1" si="55"/>
        <v>Kadaluarsa</v>
      </c>
      <c r="Q743" s="88"/>
      <c r="R743" s="88"/>
      <c r="S743" s="88"/>
      <c r="T743" s="88"/>
      <c r="U743" s="88"/>
      <c r="V743" s="88"/>
      <c r="W743" s="88"/>
      <c r="X743" s="88"/>
      <c r="Y743" s="88"/>
      <c r="Z743" s="88"/>
      <c r="AA743" s="88"/>
      <c r="AB743" s="88"/>
      <c r="AC743" s="88"/>
      <c r="AD743" s="88"/>
      <c r="AE743" s="88"/>
      <c r="AF743" s="89"/>
      <c r="AG743" s="89"/>
      <c r="AH743" s="89"/>
      <c r="AI743" s="89"/>
    </row>
    <row r="744" spans="1:35" s="90" customFormat="1" ht="60" hidden="1">
      <c r="A744" s="82">
        <f t="shared" si="56"/>
        <v>743</v>
      </c>
      <c r="B744" s="83" t="s">
        <v>40</v>
      </c>
      <c r="C744" s="83" t="s">
        <v>180</v>
      </c>
      <c r="D744" s="95" t="s">
        <v>877</v>
      </c>
      <c r="E744" s="104" t="s">
        <v>2696</v>
      </c>
      <c r="F744" s="104" t="s">
        <v>2876</v>
      </c>
      <c r="G744" s="82" t="s">
        <v>2557</v>
      </c>
      <c r="H744" s="82" t="s">
        <v>2884</v>
      </c>
      <c r="I744" s="82" t="s">
        <v>4294</v>
      </c>
      <c r="J744" s="82" t="s">
        <v>413</v>
      </c>
      <c r="K744" s="82" t="s">
        <v>0</v>
      </c>
      <c r="L744" s="84" t="s">
        <v>309</v>
      </c>
      <c r="M744" s="86" t="s">
        <v>1454</v>
      </c>
      <c r="N744" s="120">
        <v>43185</v>
      </c>
      <c r="O744" s="357">
        <f t="shared" ca="1" si="57"/>
        <v>-2409</v>
      </c>
      <c r="P744" s="121" t="str">
        <f t="shared" ca="1" si="55"/>
        <v>Kadaluarsa</v>
      </c>
      <c r="Q744" s="88"/>
      <c r="R744" s="88"/>
      <c r="S744" s="88"/>
      <c r="T744" s="88"/>
      <c r="U744" s="88"/>
      <c r="V744" s="88"/>
      <c r="W744" s="88"/>
      <c r="X744" s="88"/>
      <c r="Y744" s="88"/>
      <c r="Z744" s="88"/>
      <c r="AA744" s="88"/>
      <c r="AB744" s="88"/>
      <c r="AC744" s="88"/>
      <c r="AD744" s="88"/>
      <c r="AE744" s="88"/>
      <c r="AF744" s="89"/>
      <c r="AG744" s="89"/>
      <c r="AH744" s="89"/>
      <c r="AI744" s="89"/>
    </row>
    <row r="745" spans="1:35" s="90" customFormat="1" ht="120" hidden="1">
      <c r="A745" s="82">
        <f t="shared" si="56"/>
        <v>744</v>
      </c>
      <c r="B745" s="83" t="s">
        <v>41</v>
      </c>
      <c r="C745" s="83" t="s">
        <v>180</v>
      </c>
      <c r="D745" s="95" t="s">
        <v>877</v>
      </c>
      <c r="E745" s="104" t="s">
        <v>2696</v>
      </c>
      <c r="F745" s="104" t="s">
        <v>2876</v>
      </c>
      <c r="G745" s="82" t="s">
        <v>2558</v>
      </c>
      <c r="H745" s="82" t="s">
        <v>2926</v>
      </c>
      <c r="I745" s="82" t="s">
        <v>4295</v>
      </c>
      <c r="J745" s="92" t="s">
        <v>412</v>
      </c>
      <c r="K745" s="92" t="s">
        <v>10</v>
      </c>
      <c r="L745" s="84" t="s">
        <v>310</v>
      </c>
      <c r="M745" s="86" t="s">
        <v>1455</v>
      </c>
      <c r="N745" s="120">
        <v>43185</v>
      </c>
      <c r="O745" s="357">
        <f t="shared" ca="1" si="57"/>
        <v>-2409</v>
      </c>
      <c r="P745" s="121" t="str">
        <f t="shared" ref="P745:P780" ca="1" si="58">IF(O745&gt;0,"Berlaku","Kadaluarsa")</f>
        <v>Kadaluarsa</v>
      </c>
      <c r="Q745" s="88"/>
      <c r="R745" s="88"/>
      <c r="S745" s="88"/>
      <c r="T745" s="88"/>
      <c r="U745" s="88"/>
      <c r="V745" s="88"/>
      <c r="W745" s="88"/>
      <c r="X745" s="88"/>
      <c r="Y745" s="88"/>
      <c r="Z745" s="88"/>
      <c r="AA745" s="88"/>
      <c r="AB745" s="88"/>
      <c r="AC745" s="88"/>
      <c r="AD745" s="88"/>
      <c r="AE745" s="88"/>
      <c r="AF745" s="89"/>
      <c r="AG745" s="89"/>
      <c r="AH745" s="89"/>
      <c r="AI745" s="89"/>
    </row>
    <row r="746" spans="1:35" s="90" customFormat="1" ht="45" hidden="1">
      <c r="A746" s="82">
        <f t="shared" si="56"/>
        <v>745</v>
      </c>
      <c r="B746" s="83" t="s">
        <v>101</v>
      </c>
      <c r="C746" s="83" t="s">
        <v>241</v>
      </c>
      <c r="D746" s="95" t="s">
        <v>762</v>
      </c>
      <c r="E746" s="104" t="s">
        <v>2696</v>
      </c>
      <c r="F746" s="104" t="s">
        <v>2860</v>
      </c>
      <c r="G746" s="82" t="s">
        <v>2559</v>
      </c>
      <c r="H746" s="82" t="s">
        <v>2926</v>
      </c>
      <c r="I746" s="82" t="s">
        <v>4294</v>
      </c>
      <c r="J746" s="82" t="s">
        <v>412</v>
      </c>
      <c r="K746" s="82" t="s">
        <v>10</v>
      </c>
      <c r="L746" s="107" t="s">
        <v>350</v>
      </c>
      <c r="M746" s="86" t="s">
        <v>1433</v>
      </c>
      <c r="N746" s="120">
        <v>42815</v>
      </c>
      <c r="O746" s="357">
        <f t="shared" ca="1" si="57"/>
        <v>-2779</v>
      </c>
      <c r="P746" s="121" t="str">
        <f t="shared" ca="1" si="58"/>
        <v>Kadaluarsa</v>
      </c>
      <c r="Q746" s="88"/>
      <c r="R746" s="88"/>
      <c r="S746" s="88"/>
      <c r="T746" s="88"/>
      <c r="U746" s="88"/>
      <c r="V746" s="88"/>
      <c r="W746" s="88"/>
      <c r="X746" s="88"/>
      <c r="Y746" s="88"/>
      <c r="Z746" s="88"/>
      <c r="AA746" s="88"/>
      <c r="AB746" s="88"/>
      <c r="AC746" s="88"/>
      <c r="AD746" s="88"/>
      <c r="AE746" s="88"/>
      <c r="AF746" s="89"/>
      <c r="AG746" s="89"/>
      <c r="AH746" s="89"/>
      <c r="AI746" s="89"/>
    </row>
    <row r="747" spans="1:35" s="90" customFormat="1" ht="69" hidden="1" customHeight="1">
      <c r="A747" s="82">
        <f t="shared" si="56"/>
        <v>746</v>
      </c>
      <c r="B747" s="83" t="s">
        <v>102</v>
      </c>
      <c r="C747" s="83" t="s">
        <v>146</v>
      </c>
      <c r="D747" s="84" t="s">
        <v>2721</v>
      </c>
      <c r="E747" s="82" t="s">
        <v>1605</v>
      </c>
      <c r="F747" s="82" t="s">
        <v>2861</v>
      </c>
      <c r="G747" s="82" t="s">
        <v>2560</v>
      </c>
      <c r="H747" s="82" t="s">
        <v>2884</v>
      </c>
      <c r="I747" s="82" t="s">
        <v>4294</v>
      </c>
      <c r="J747" s="82" t="s">
        <v>413</v>
      </c>
      <c r="K747" s="82" t="s">
        <v>0</v>
      </c>
      <c r="L747" s="84" t="s">
        <v>351</v>
      </c>
      <c r="M747" s="98" t="s">
        <v>730</v>
      </c>
      <c r="N747" s="120">
        <v>42814</v>
      </c>
      <c r="O747" s="357">
        <f t="shared" ca="1" si="57"/>
        <v>-2780</v>
      </c>
      <c r="P747" s="121" t="str">
        <f t="shared" ca="1" si="58"/>
        <v>Kadaluarsa</v>
      </c>
      <c r="Q747" s="88"/>
      <c r="R747" s="88"/>
      <c r="S747" s="88"/>
      <c r="T747" s="88"/>
      <c r="U747" s="88"/>
      <c r="V747" s="88"/>
      <c r="W747" s="88"/>
      <c r="X747" s="88"/>
      <c r="Y747" s="88"/>
      <c r="Z747" s="88"/>
      <c r="AA747" s="88"/>
      <c r="AB747" s="88"/>
      <c r="AC747" s="88"/>
      <c r="AD747" s="88"/>
      <c r="AE747" s="88"/>
      <c r="AF747" s="89"/>
      <c r="AG747" s="89"/>
      <c r="AH747" s="89"/>
      <c r="AI747" s="89"/>
    </row>
    <row r="748" spans="1:35" s="90" customFormat="1" ht="129.6" hidden="1" customHeight="1">
      <c r="A748" s="82">
        <f t="shared" si="56"/>
        <v>747</v>
      </c>
      <c r="B748" s="83" t="s">
        <v>103</v>
      </c>
      <c r="C748" s="83" t="s">
        <v>146</v>
      </c>
      <c r="D748" s="84" t="s">
        <v>2721</v>
      </c>
      <c r="E748" s="82" t="s">
        <v>1605</v>
      </c>
      <c r="F748" s="82" t="s">
        <v>2861</v>
      </c>
      <c r="G748" s="82" t="s">
        <v>2561</v>
      </c>
      <c r="H748" s="82" t="s">
        <v>2884</v>
      </c>
      <c r="I748" s="82" t="s">
        <v>4294</v>
      </c>
      <c r="J748" s="82" t="s">
        <v>413</v>
      </c>
      <c r="K748" s="82" t="s">
        <v>0</v>
      </c>
      <c r="L748" s="84" t="s">
        <v>352</v>
      </c>
      <c r="M748" s="98" t="s">
        <v>731</v>
      </c>
      <c r="N748" s="120">
        <v>42814</v>
      </c>
      <c r="O748" s="357">
        <f t="shared" ca="1" si="57"/>
        <v>-2780</v>
      </c>
      <c r="P748" s="121" t="str">
        <f t="shared" ca="1" si="58"/>
        <v>Kadaluarsa</v>
      </c>
      <c r="Q748" s="88"/>
      <c r="R748" s="88"/>
      <c r="S748" s="88"/>
      <c r="T748" s="88"/>
      <c r="U748" s="88"/>
      <c r="V748" s="88"/>
      <c r="W748" s="88"/>
      <c r="X748" s="88"/>
      <c r="Y748" s="88"/>
      <c r="Z748" s="88"/>
      <c r="AA748" s="88"/>
      <c r="AB748" s="88"/>
      <c r="AC748" s="88"/>
      <c r="AD748" s="88"/>
      <c r="AE748" s="88"/>
      <c r="AF748" s="89"/>
      <c r="AG748" s="89"/>
      <c r="AH748" s="89"/>
      <c r="AI748" s="89"/>
    </row>
    <row r="749" spans="1:35" s="90" customFormat="1" ht="30" hidden="1">
      <c r="A749" s="82">
        <f t="shared" si="56"/>
        <v>748</v>
      </c>
      <c r="B749" s="83" t="s">
        <v>104</v>
      </c>
      <c r="C749" s="84" t="s">
        <v>517</v>
      </c>
      <c r="D749" s="98" t="s">
        <v>2750</v>
      </c>
      <c r="E749" s="82" t="s">
        <v>1605</v>
      </c>
      <c r="F749" s="82" t="s">
        <v>2861</v>
      </c>
      <c r="G749" s="82" t="s">
        <v>2562</v>
      </c>
      <c r="H749" s="82" t="s">
        <v>2884</v>
      </c>
      <c r="I749" s="82" t="s">
        <v>4294</v>
      </c>
      <c r="J749" s="82" t="s">
        <v>412</v>
      </c>
      <c r="K749" s="92" t="s">
        <v>2625</v>
      </c>
      <c r="L749" s="84" t="s">
        <v>353</v>
      </c>
      <c r="M749" s="98" t="s">
        <v>584</v>
      </c>
      <c r="N749" s="120">
        <v>42848</v>
      </c>
      <c r="O749" s="357">
        <f t="shared" ca="1" si="57"/>
        <v>-2746</v>
      </c>
      <c r="P749" s="121" t="str">
        <f t="shared" ca="1" si="58"/>
        <v>Kadaluarsa</v>
      </c>
      <c r="Q749" s="88"/>
      <c r="R749" s="88"/>
      <c r="S749" s="88"/>
      <c r="T749" s="88"/>
      <c r="U749" s="88"/>
      <c r="V749" s="88"/>
      <c r="W749" s="88"/>
      <c r="X749" s="88"/>
      <c r="Y749" s="88"/>
      <c r="Z749" s="88"/>
      <c r="AA749" s="88"/>
      <c r="AB749" s="88"/>
      <c r="AC749" s="88"/>
      <c r="AD749" s="88"/>
      <c r="AE749" s="88"/>
      <c r="AF749" s="89"/>
      <c r="AG749" s="89"/>
      <c r="AH749" s="89"/>
      <c r="AI749" s="89"/>
    </row>
    <row r="750" spans="1:35" s="90" customFormat="1" ht="30" hidden="1">
      <c r="A750" s="82">
        <f t="shared" si="56"/>
        <v>749</v>
      </c>
      <c r="B750" s="83" t="s">
        <v>105</v>
      </c>
      <c r="C750" s="84" t="s">
        <v>517</v>
      </c>
      <c r="D750" s="98" t="s">
        <v>2750</v>
      </c>
      <c r="E750" s="82" t="s">
        <v>1605</v>
      </c>
      <c r="F750" s="82" t="s">
        <v>2861</v>
      </c>
      <c r="G750" s="82" t="s">
        <v>2563</v>
      </c>
      <c r="H750" s="82" t="s">
        <v>2884</v>
      </c>
      <c r="I750" s="82" t="s">
        <v>4294</v>
      </c>
      <c r="J750" s="82" t="s">
        <v>412</v>
      </c>
      <c r="K750" s="92" t="s">
        <v>2625</v>
      </c>
      <c r="L750" s="84" t="s">
        <v>354</v>
      </c>
      <c r="M750" s="98" t="s">
        <v>712</v>
      </c>
      <c r="N750" s="120">
        <v>42848</v>
      </c>
      <c r="O750" s="357">
        <f t="shared" ca="1" si="57"/>
        <v>-2746</v>
      </c>
      <c r="P750" s="121" t="str">
        <f t="shared" ca="1" si="58"/>
        <v>Kadaluarsa</v>
      </c>
      <c r="Q750" s="88"/>
      <c r="R750" s="88"/>
      <c r="S750" s="88"/>
      <c r="T750" s="88"/>
      <c r="U750" s="88"/>
      <c r="V750" s="88"/>
      <c r="W750" s="88"/>
      <c r="X750" s="88"/>
      <c r="Y750" s="88"/>
      <c r="Z750" s="88"/>
      <c r="AA750" s="88"/>
      <c r="AB750" s="88"/>
      <c r="AC750" s="88"/>
      <c r="AD750" s="88"/>
      <c r="AE750" s="88"/>
      <c r="AF750" s="89"/>
      <c r="AG750" s="89"/>
      <c r="AH750" s="89"/>
      <c r="AI750" s="89"/>
    </row>
    <row r="751" spans="1:35" s="90" customFormat="1" ht="30" hidden="1">
      <c r="A751" s="82">
        <f t="shared" si="56"/>
        <v>750</v>
      </c>
      <c r="B751" s="83" t="s">
        <v>107</v>
      </c>
      <c r="C751" s="83" t="s">
        <v>180</v>
      </c>
      <c r="D751" s="95" t="s">
        <v>877</v>
      </c>
      <c r="E751" s="104" t="s">
        <v>2696</v>
      </c>
      <c r="F751" s="104" t="s">
        <v>2876</v>
      </c>
      <c r="G751" s="82" t="s">
        <v>2564</v>
      </c>
      <c r="H751" s="82" t="s">
        <v>2884</v>
      </c>
      <c r="I751" s="82" t="s">
        <v>4294</v>
      </c>
      <c r="J751" s="82" t="s">
        <v>413</v>
      </c>
      <c r="K751" s="82" t="s">
        <v>3</v>
      </c>
      <c r="L751" s="84" t="s">
        <v>356</v>
      </c>
      <c r="M751" s="86" t="s">
        <v>1435</v>
      </c>
      <c r="N751" s="120">
        <v>42876</v>
      </c>
      <c r="O751" s="357">
        <f t="shared" ca="1" si="57"/>
        <v>-2718</v>
      </c>
      <c r="P751" s="121" t="str">
        <f t="shared" ca="1" si="58"/>
        <v>Kadaluarsa</v>
      </c>
      <c r="Q751" s="88"/>
      <c r="R751" s="88"/>
      <c r="S751" s="88"/>
      <c r="T751" s="88"/>
      <c r="U751" s="88"/>
      <c r="V751" s="88"/>
      <c r="W751" s="88"/>
      <c r="X751" s="88"/>
      <c r="Y751" s="88"/>
      <c r="Z751" s="88"/>
      <c r="AA751" s="88"/>
      <c r="AB751" s="88"/>
      <c r="AC751" s="88"/>
      <c r="AD751" s="88"/>
      <c r="AE751" s="88"/>
      <c r="AF751" s="89"/>
      <c r="AG751" s="89"/>
      <c r="AH751" s="89"/>
      <c r="AI751" s="89"/>
    </row>
    <row r="752" spans="1:35" s="90" customFormat="1" ht="45" hidden="1">
      <c r="A752" s="82">
        <f t="shared" si="56"/>
        <v>751</v>
      </c>
      <c r="B752" s="83" t="s">
        <v>113</v>
      </c>
      <c r="C752" s="102" t="s">
        <v>235</v>
      </c>
      <c r="D752" s="95" t="s">
        <v>1380</v>
      </c>
      <c r="E752" s="104" t="s">
        <v>2699</v>
      </c>
      <c r="F752" s="104" t="s">
        <v>2860</v>
      </c>
      <c r="G752" s="82" t="s">
        <v>2565</v>
      </c>
      <c r="H752" s="82" t="s">
        <v>2926</v>
      </c>
      <c r="I752" s="82" t="s">
        <v>4294</v>
      </c>
      <c r="J752" s="82" t="s">
        <v>413</v>
      </c>
      <c r="K752" s="82" t="s">
        <v>0</v>
      </c>
      <c r="L752" s="84" t="s">
        <v>357</v>
      </c>
      <c r="M752" s="98" t="s">
        <v>732</v>
      </c>
      <c r="N752" s="120">
        <v>42878</v>
      </c>
      <c r="O752" s="357">
        <f t="shared" ca="1" si="57"/>
        <v>-2716</v>
      </c>
      <c r="P752" s="121" t="str">
        <f t="shared" ca="1" si="58"/>
        <v>Kadaluarsa</v>
      </c>
      <c r="Q752" s="88"/>
      <c r="R752" s="88"/>
      <c r="S752" s="88"/>
      <c r="T752" s="88"/>
      <c r="U752" s="88"/>
      <c r="V752" s="88"/>
      <c r="W752" s="88"/>
      <c r="X752" s="88"/>
      <c r="Y752" s="88"/>
      <c r="Z752" s="88"/>
      <c r="AA752" s="88"/>
      <c r="AB752" s="88"/>
      <c r="AC752" s="88"/>
      <c r="AD752" s="88"/>
      <c r="AE752" s="88"/>
      <c r="AF752" s="89"/>
      <c r="AG752" s="89"/>
      <c r="AH752" s="89"/>
      <c r="AI752" s="89"/>
    </row>
    <row r="753" spans="1:35" s="90" customFormat="1" ht="60" hidden="1">
      <c r="A753" s="82">
        <f t="shared" si="56"/>
        <v>752</v>
      </c>
      <c r="B753" s="101" t="s">
        <v>115</v>
      </c>
      <c r="C753" s="101" t="s">
        <v>415</v>
      </c>
      <c r="D753" s="95" t="s">
        <v>883</v>
      </c>
      <c r="E753" s="104" t="s">
        <v>2696</v>
      </c>
      <c r="F753" s="104" t="s">
        <v>2860</v>
      </c>
      <c r="G753" s="106" t="s">
        <v>2566</v>
      </c>
      <c r="H753" s="106" t="s">
        <v>2926</v>
      </c>
      <c r="I753" s="82" t="s">
        <v>4294</v>
      </c>
      <c r="J753" s="82" t="s">
        <v>412</v>
      </c>
      <c r="K753" s="82" t="s">
        <v>2626</v>
      </c>
      <c r="L753" s="107" t="s">
        <v>358</v>
      </c>
      <c r="M753" s="86" t="s">
        <v>1434</v>
      </c>
      <c r="N753" s="120">
        <v>42913</v>
      </c>
      <c r="O753" s="357">
        <f t="shared" ca="1" si="57"/>
        <v>-2681</v>
      </c>
      <c r="P753" s="121" t="str">
        <f t="shared" ca="1" si="58"/>
        <v>Kadaluarsa</v>
      </c>
      <c r="Q753" s="88"/>
      <c r="R753" s="88"/>
      <c r="S753" s="88"/>
      <c r="T753" s="88"/>
      <c r="U753" s="88"/>
      <c r="V753" s="88"/>
      <c r="W753" s="88"/>
      <c r="X753" s="88"/>
      <c r="Y753" s="88"/>
      <c r="Z753" s="88"/>
      <c r="AA753" s="88"/>
      <c r="AB753" s="88"/>
      <c r="AC753" s="88"/>
      <c r="AD753" s="88"/>
      <c r="AE753" s="88"/>
      <c r="AF753" s="89"/>
      <c r="AG753" s="89"/>
      <c r="AH753" s="89"/>
      <c r="AI753" s="89"/>
    </row>
    <row r="754" spans="1:35" s="90" customFormat="1" ht="45" hidden="1">
      <c r="A754" s="82">
        <f t="shared" si="56"/>
        <v>753</v>
      </c>
      <c r="B754" s="83" t="s">
        <v>116</v>
      </c>
      <c r="C754" s="101" t="s">
        <v>775</v>
      </c>
      <c r="D754" s="95" t="s">
        <v>1376</v>
      </c>
      <c r="E754" s="104" t="s">
        <v>2696</v>
      </c>
      <c r="F754" s="104" t="s">
        <v>2860</v>
      </c>
      <c r="G754" s="106" t="s">
        <v>2567</v>
      </c>
      <c r="H754" s="106" t="s">
        <v>2926</v>
      </c>
      <c r="I754" s="82" t="s">
        <v>4294</v>
      </c>
      <c r="J754" s="82" t="s">
        <v>412</v>
      </c>
      <c r="K754" s="82" t="s">
        <v>2626</v>
      </c>
      <c r="L754" s="84" t="s">
        <v>359</v>
      </c>
      <c r="M754" s="98" t="s">
        <v>733</v>
      </c>
      <c r="N754" s="120">
        <v>42942</v>
      </c>
      <c r="O754" s="357">
        <f t="shared" ca="1" si="57"/>
        <v>-2652</v>
      </c>
      <c r="P754" s="121" t="str">
        <f t="shared" ca="1" si="58"/>
        <v>Kadaluarsa</v>
      </c>
      <c r="Q754" s="88"/>
      <c r="R754" s="88"/>
      <c r="S754" s="88"/>
      <c r="T754" s="88"/>
      <c r="U754" s="88"/>
      <c r="V754" s="88"/>
      <c r="W754" s="88"/>
      <c r="X754" s="88"/>
      <c r="Y754" s="88"/>
      <c r="Z754" s="88"/>
      <c r="AA754" s="88"/>
      <c r="AB754" s="88"/>
      <c r="AC754" s="88"/>
      <c r="AD754" s="88"/>
      <c r="AE754" s="88"/>
      <c r="AF754" s="89"/>
      <c r="AG754" s="89"/>
      <c r="AH754" s="89"/>
      <c r="AI754" s="89"/>
    </row>
    <row r="755" spans="1:35" s="90" customFormat="1" ht="45" hidden="1">
      <c r="A755" s="82">
        <f t="shared" si="56"/>
        <v>754</v>
      </c>
      <c r="B755" s="83" t="s">
        <v>117</v>
      </c>
      <c r="C755" s="101" t="s">
        <v>775</v>
      </c>
      <c r="D755" s="95" t="s">
        <v>1376</v>
      </c>
      <c r="E755" s="104" t="s">
        <v>2696</v>
      </c>
      <c r="F755" s="104" t="s">
        <v>2860</v>
      </c>
      <c r="G755" s="106" t="s">
        <v>2568</v>
      </c>
      <c r="H755" s="106" t="s">
        <v>2926</v>
      </c>
      <c r="I755" s="82" t="s">
        <v>4294</v>
      </c>
      <c r="J755" s="82" t="s">
        <v>412</v>
      </c>
      <c r="K755" s="82" t="s">
        <v>2626</v>
      </c>
      <c r="L755" s="84" t="s">
        <v>360</v>
      </c>
      <c r="M755" s="98" t="s">
        <v>734</v>
      </c>
      <c r="N755" s="120">
        <v>42976</v>
      </c>
      <c r="O755" s="357">
        <f t="shared" ca="1" si="57"/>
        <v>-2618</v>
      </c>
      <c r="P755" s="121" t="str">
        <f t="shared" ca="1" si="58"/>
        <v>Kadaluarsa</v>
      </c>
      <c r="Q755" s="88"/>
      <c r="R755" s="88"/>
      <c r="S755" s="88"/>
      <c r="T755" s="88"/>
      <c r="U755" s="88"/>
      <c r="V755" s="88"/>
      <c r="W755" s="88"/>
      <c r="X755" s="88"/>
      <c r="Y755" s="88"/>
      <c r="Z755" s="88"/>
      <c r="AA755" s="88"/>
      <c r="AB755" s="88"/>
      <c r="AC755" s="88"/>
      <c r="AD755" s="88"/>
      <c r="AE755" s="88"/>
      <c r="AF755" s="89"/>
      <c r="AG755" s="89"/>
      <c r="AH755" s="89"/>
      <c r="AI755" s="89"/>
    </row>
    <row r="756" spans="1:35" s="90" customFormat="1" ht="45" hidden="1">
      <c r="A756" s="82">
        <f t="shared" si="56"/>
        <v>755</v>
      </c>
      <c r="B756" s="83" t="s">
        <v>214</v>
      </c>
      <c r="C756" s="101" t="s">
        <v>775</v>
      </c>
      <c r="D756" s="95" t="s">
        <v>1376</v>
      </c>
      <c r="E756" s="104" t="s">
        <v>2696</v>
      </c>
      <c r="F756" s="104" t="s">
        <v>2860</v>
      </c>
      <c r="G756" s="106" t="s">
        <v>2569</v>
      </c>
      <c r="H756" s="106" t="s">
        <v>2926</v>
      </c>
      <c r="I756" s="82" t="s">
        <v>4294</v>
      </c>
      <c r="J756" s="82" t="s">
        <v>413</v>
      </c>
      <c r="K756" s="82" t="s">
        <v>3</v>
      </c>
      <c r="L756" s="84" t="s">
        <v>361</v>
      </c>
      <c r="M756" s="98" t="s">
        <v>735</v>
      </c>
      <c r="N756" s="120">
        <v>42976</v>
      </c>
      <c r="O756" s="357">
        <f t="shared" ca="1" si="57"/>
        <v>-2618</v>
      </c>
      <c r="P756" s="121" t="str">
        <f t="shared" ca="1" si="58"/>
        <v>Kadaluarsa</v>
      </c>
      <c r="Q756" s="88"/>
      <c r="R756" s="88"/>
      <c r="S756" s="88"/>
      <c r="T756" s="88"/>
      <c r="U756" s="88"/>
      <c r="V756" s="88"/>
      <c r="W756" s="88"/>
      <c r="X756" s="88"/>
      <c r="Y756" s="88"/>
      <c r="Z756" s="88"/>
      <c r="AA756" s="88"/>
      <c r="AB756" s="88"/>
      <c r="AC756" s="88"/>
      <c r="AD756" s="88"/>
      <c r="AE756" s="88"/>
      <c r="AF756" s="89"/>
      <c r="AG756" s="89"/>
      <c r="AH756" s="89"/>
      <c r="AI756" s="89"/>
    </row>
    <row r="757" spans="1:35" s="90" customFormat="1" ht="60" hidden="1">
      <c r="A757" s="82">
        <f t="shared" si="56"/>
        <v>756</v>
      </c>
      <c r="B757" s="83" t="s">
        <v>13</v>
      </c>
      <c r="C757" s="83" t="s">
        <v>146</v>
      </c>
      <c r="D757" s="84" t="s">
        <v>2721</v>
      </c>
      <c r="E757" s="82" t="s">
        <v>1605</v>
      </c>
      <c r="F757" s="82" t="s">
        <v>2861</v>
      </c>
      <c r="G757" s="92" t="s">
        <v>2570</v>
      </c>
      <c r="H757" s="92" t="s">
        <v>2884</v>
      </c>
      <c r="I757" s="82" t="s">
        <v>4294</v>
      </c>
      <c r="J757" s="82" t="s">
        <v>413</v>
      </c>
      <c r="K757" s="82" t="s">
        <v>0</v>
      </c>
      <c r="L757" s="96" t="s">
        <v>1436</v>
      </c>
      <c r="M757" s="86" t="s">
        <v>692</v>
      </c>
      <c r="N757" s="120">
        <v>43058</v>
      </c>
      <c r="O757" s="357">
        <f t="shared" ca="1" si="57"/>
        <v>-2536</v>
      </c>
      <c r="P757" s="121" t="str">
        <f t="shared" ca="1" si="58"/>
        <v>Kadaluarsa</v>
      </c>
      <c r="Q757" s="88"/>
      <c r="R757" s="88"/>
      <c r="S757" s="88"/>
      <c r="T757" s="88"/>
      <c r="U757" s="88"/>
      <c r="V757" s="88"/>
      <c r="W757" s="88"/>
      <c r="X757" s="88"/>
      <c r="Y757" s="88"/>
      <c r="Z757" s="88"/>
      <c r="AA757" s="88"/>
      <c r="AB757" s="88"/>
      <c r="AC757" s="88"/>
      <c r="AD757" s="88"/>
      <c r="AE757" s="88"/>
      <c r="AF757" s="89"/>
      <c r="AG757" s="89"/>
      <c r="AH757" s="89"/>
      <c r="AI757" s="89"/>
    </row>
    <row r="758" spans="1:35" s="90" customFormat="1" ht="60" hidden="1">
      <c r="A758" s="82">
        <f t="shared" si="56"/>
        <v>757</v>
      </c>
      <c r="B758" s="83" t="s">
        <v>14</v>
      </c>
      <c r="C758" s="83" t="s">
        <v>146</v>
      </c>
      <c r="D758" s="84" t="s">
        <v>2721</v>
      </c>
      <c r="E758" s="82" t="s">
        <v>1605</v>
      </c>
      <c r="F758" s="82" t="s">
        <v>2861</v>
      </c>
      <c r="G758" s="92" t="s">
        <v>2571</v>
      </c>
      <c r="H758" s="92" t="s">
        <v>2884</v>
      </c>
      <c r="I758" s="82" t="s">
        <v>4294</v>
      </c>
      <c r="J758" s="82" t="s">
        <v>413</v>
      </c>
      <c r="K758" s="82" t="s">
        <v>0</v>
      </c>
      <c r="L758" s="96" t="s">
        <v>1437</v>
      </c>
      <c r="M758" s="86" t="s">
        <v>693</v>
      </c>
      <c r="N758" s="120">
        <v>43058</v>
      </c>
      <c r="O758" s="357">
        <f t="shared" ca="1" si="57"/>
        <v>-2536</v>
      </c>
      <c r="P758" s="121" t="str">
        <f t="shared" ca="1" si="58"/>
        <v>Kadaluarsa</v>
      </c>
      <c r="Q758" s="88"/>
      <c r="R758" s="88"/>
      <c r="S758" s="88"/>
      <c r="T758" s="88"/>
      <c r="U758" s="88"/>
      <c r="V758" s="88"/>
      <c r="W758" s="88"/>
      <c r="X758" s="88"/>
      <c r="Y758" s="88"/>
      <c r="Z758" s="88"/>
      <c r="AA758" s="88"/>
      <c r="AB758" s="88"/>
      <c r="AC758" s="88"/>
      <c r="AD758" s="88"/>
      <c r="AE758" s="88"/>
      <c r="AF758" s="89"/>
      <c r="AG758" s="89"/>
      <c r="AH758" s="89"/>
      <c r="AI758" s="89"/>
    </row>
    <row r="759" spans="1:35" s="90" customFormat="1" ht="60" hidden="1">
      <c r="A759" s="82">
        <f t="shared" si="56"/>
        <v>758</v>
      </c>
      <c r="B759" s="83" t="s">
        <v>16</v>
      </c>
      <c r="C759" s="83" t="s">
        <v>146</v>
      </c>
      <c r="D759" s="84" t="s">
        <v>2721</v>
      </c>
      <c r="E759" s="82" t="s">
        <v>1605</v>
      </c>
      <c r="F759" s="82" t="s">
        <v>2861</v>
      </c>
      <c r="G759" s="92" t="s">
        <v>2572</v>
      </c>
      <c r="H759" s="92" t="s">
        <v>2884</v>
      </c>
      <c r="I759" s="82" t="s">
        <v>4294</v>
      </c>
      <c r="J759" s="82" t="s">
        <v>413</v>
      </c>
      <c r="K759" s="82" t="s">
        <v>0</v>
      </c>
      <c r="L759" s="95" t="s">
        <v>1438</v>
      </c>
      <c r="M759" s="86" t="s">
        <v>694</v>
      </c>
      <c r="N759" s="120">
        <v>43058</v>
      </c>
      <c r="O759" s="357">
        <f t="shared" ca="1" si="57"/>
        <v>-2536</v>
      </c>
      <c r="P759" s="121" t="str">
        <f t="shared" ca="1" si="58"/>
        <v>Kadaluarsa</v>
      </c>
      <c r="Q759" s="88"/>
      <c r="R759" s="88"/>
      <c r="S759" s="88"/>
      <c r="T759" s="88"/>
      <c r="U759" s="88"/>
      <c r="V759" s="88"/>
      <c r="W759" s="88"/>
      <c r="X759" s="88"/>
      <c r="Y759" s="88"/>
      <c r="Z759" s="88"/>
      <c r="AA759" s="88"/>
      <c r="AB759" s="88"/>
      <c r="AC759" s="88"/>
      <c r="AD759" s="88"/>
      <c r="AE759" s="88"/>
      <c r="AF759" s="89"/>
      <c r="AG759" s="89"/>
      <c r="AH759" s="89"/>
      <c r="AI759" s="89"/>
    </row>
    <row r="760" spans="1:35" s="89" customFormat="1" ht="225">
      <c r="A760" s="82">
        <f t="shared" si="56"/>
        <v>759</v>
      </c>
      <c r="B760" s="83" t="s">
        <v>3083</v>
      </c>
      <c r="C760" s="83" t="s">
        <v>187</v>
      </c>
      <c r="D760" s="84" t="s">
        <v>2724</v>
      </c>
      <c r="E760" s="82" t="s">
        <v>1604</v>
      </c>
      <c r="F760" s="82" t="s">
        <v>2861</v>
      </c>
      <c r="G760" s="92" t="s">
        <v>2573</v>
      </c>
      <c r="H760" s="92" t="s">
        <v>2884</v>
      </c>
      <c r="I760" s="82" t="s">
        <v>4296</v>
      </c>
      <c r="J760" s="82" t="s">
        <v>412</v>
      </c>
      <c r="K760" s="82" t="s">
        <v>2626</v>
      </c>
      <c r="L760" s="93" t="s">
        <v>1269</v>
      </c>
      <c r="M760" s="86" t="s">
        <v>1439</v>
      </c>
      <c r="N760" s="120">
        <v>42795</v>
      </c>
      <c r="O760" s="357">
        <f t="shared" ca="1" si="57"/>
        <v>-2799</v>
      </c>
      <c r="P760" s="121" t="str">
        <f t="shared" ca="1" si="58"/>
        <v>Kadaluarsa</v>
      </c>
      <c r="Q760" s="88"/>
      <c r="R760" s="88"/>
      <c r="S760" s="88"/>
      <c r="T760" s="88"/>
      <c r="U760" s="88"/>
      <c r="V760" s="88"/>
      <c r="W760" s="88"/>
      <c r="X760" s="88"/>
      <c r="Y760" s="88"/>
      <c r="Z760" s="88"/>
      <c r="AA760" s="88"/>
      <c r="AB760" s="88"/>
      <c r="AC760" s="88"/>
      <c r="AD760" s="88"/>
      <c r="AE760" s="88"/>
    </row>
    <row r="761" spans="1:35" s="90" customFormat="1" ht="60">
      <c r="A761" s="82">
        <f t="shared" si="56"/>
        <v>760</v>
      </c>
      <c r="B761" s="83" t="s">
        <v>3084</v>
      </c>
      <c r="C761" s="83" t="s">
        <v>187</v>
      </c>
      <c r="D761" s="84" t="s">
        <v>2724</v>
      </c>
      <c r="E761" s="82" t="s">
        <v>1604</v>
      </c>
      <c r="F761" s="82" t="s">
        <v>2861</v>
      </c>
      <c r="G761" s="92" t="s">
        <v>2574</v>
      </c>
      <c r="H761" s="92" t="s">
        <v>2884</v>
      </c>
      <c r="I761" s="82" t="s">
        <v>4296</v>
      </c>
      <c r="J761" s="82" t="s">
        <v>412</v>
      </c>
      <c r="K761" s="82" t="s">
        <v>2626</v>
      </c>
      <c r="L761" s="93" t="s">
        <v>1269</v>
      </c>
      <c r="M761" s="86" t="s">
        <v>1440</v>
      </c>
      <c r="N761" s="120">
        <v>42795</v>
      </c>
      <c r="O761" s="357">
        <f t="shared" ca="1" si="57"/>
        <v>-2799</v>
      </c>
      <c r="P761" s="121" t="str">
        <f t="shared" ca="1" si="58"/>
        <v>Kadaluarsa</v>
      </c>
      <c r="Q761" s="88"/>
      <c r="R761" s="88"/>
      <c r="S761" s="88"/>
      <c r="T761" s="88"/>
      <c r="U761" s="88"/>
      <c r="V761" s="88"/>
      <c r="W761" s="88"/>
      <c r="X761" s="88"/>
      <c r="Y761" s="88"/>
      <c r="Z761" s="88"/>
      <c r="AA761" s="88"/>
      <c r="AB761" s="88"/>
      <c r="AC761" s="88"/>
      <c r="AD761" s="88"/>
      <c r="AE761" s="88"/>
      <c r="AF761" s="89"/>
      <c r="AG761" s="89"/>
      <c r="AH761" s="89"/>
      <c r="AI761" s="89"/>
    </row>
    <row r="762" spans="1:35" s="90" customFormat="1" ht="75" hidden="1">
      <c r="A762" s="82">
        <f t="shared" si="56"/>
        <v>761</v>
      </c>
      <c r="B762" s="83" t="s">
        <v>26</v>
      </c>
      <c r="C762" s="83" t="s">
        <v>180</v>
      </c>
      <c r="D762" s="95" t="s">
        <v>877</v>
      </c>
      <c r="E762" s="104" t="s">
        <v>2696</v>
      </c>
      <c r="F762" s="104" t="s">
        <v>2876</v>
      </c>
      <c r="G762" s="92" t="s">
        <v>2575</v>
      </c>
      <c r="H762" s="92" t="s">
        <v>2884</v>
      </c>
      <c r="I762" s="82" t="s">
        <v>4295</v>
      </c>
      <c r="J762" s="82" t="s">
        <v>413</v>
      </c>
      <c r="K762" s="82" t="s">
        <v>10</v>
      </c>
      <c r="L762" s="84" t="s">
        <v>301</v>
      </c>
      <c r="M762" s="86" t="s">
        <v>1441</v>
      </c>
      <c r="N762" s="120">
        <v>42779</v>
      </c>
      <c r="O762" s="357">
        <f t="shared" ca="1" si="57"/>
        <v>-2815</v>
      </c>
      <c r="P762" s="121" t="str">
        <f t="shared" ca="1" si="58"/>
        <v>Kadaluarsa</v>
      </c>
      <c r="Q762" s="88"/>
      <c r="R762" s="88"/>
      <c r="S762" s="88"/>
      <c r="T762" s="88"/>
      <c r="U762" s="88"/>
      <c r="V762" s="88"/>
      <c r="W762" s="88"/>
      <c r="X762" s="88"/>
      <c r="Y762" s="88"/>
      <c r="Z762" s="88"/>
      <c r="AA762" s="88"/>
      <c r="AB762" s="88"/>
      <c r="AC762" s="88"/>
      <c r="AD762" s="88"/>
      <c r="AE762" s="88"/>
      <c r="AF762" s="89"/>
      <c r="AG762" s="89"/>
      <c r="AH762" s="89"/>
      <c r="AI762" s="89"/>
    </row>
    <row r="763" spans="1:35" s="90" customFormat="1" ht="234.6" hidden="1" customHeight="1">
      <c r="A763" s="82">
        <f t="shared" si="56"/>
        <v>762</v>
      </c>
      <c r="B763" s="83" t="s">
        <v>27</v>
      </c>
      <c r="C763" s="83" t="s">
        <v>146</v>
      </c>
      <c r="D763" s="84" t="s">
        <v>2721</v>
      </c>
      <c r="E763" s="82" t="s">
        <v>1605</v>
      </c>
      <c r="F763" s="82" t="s">
        <v>2861</v>
      </c>
      <c r="G763" s="92" t="s">
        <v>2576</v>
      </c>
      <c r="H763" s="92" t="s">
        <v>2884</v>
      </c>
      <c r="I763" s="82" t="s">
        <v>4294</v>
      </c>
      <c r="J763" s="82" t="s">
        <v>412</v>
      </c>
      <c r="K763" s="82" t="s">
        <v>0</v>
      </c>
      <c r="L763" s="95" t="s">
        <v>1442</v>
      </c>
      <c r="M763" s="98" t="s">
        <v>699</v>
      </c>
      <c r="N763" s="120">
        <v>42816</v>
      </c>
      <c r="O763" s="357">
        <f t="shared" ca="1" si="57"/>
        <v>-2778</v>
      </c>
      <c r="P763" s="121" t="str">
        <f t="shared" ca="1" si="58"/>
        <v>Kadaluarsa</v>
      </c>
      <c r="Q763" s="88"/>
      <c r="R763" s="88"/>
      <c r="S763" s="88"/>
      <c r="T763" s="88"/>
      <c r="U763" s="88"/>
      <c r="V763" s="88"/>
      <c r="W763" s="88"/>
      <c r="X763" s="88"/>
      <c r="Y763" s="88"/>
      <c r="Z763" s="88"/>
      <c r="AA763" s="88"/>
      <c r="AB763" s="88"/>
      <c r="AC763" s="88"/>
      <c r="AD763" s="88"/>
      <c r="AE763" s="88"/>
      <c r="AF763" s="89"/>
      <c r="AG763" s="89"/>
      <c r="AH763" s="89"/>
      <c r="AI763" s="89"/>
    </row>
    <row r="764" spans="1:35" s="90" customFormat="1" ht="60" hidden="1">
      <c r="A764" s="82">
        <f t="shared" si="56"/>
        <v>763</v>
      </c>
      <c r="B764" s="83" t="s">
        <v>3085</v>
      </c>
      <c r="C764" s="83" t="s">
        <v>3130</v>
      </c>
      <c r="D764" s="84" t="s">
        <v>3137</v>
      </c>
      <c r="E764" s="82" t="s">
        <v>1604</v>
      </c>
      <c r="F764" s="82" t="s">
        <v>2861</v>
      </c>
      <c r="G764" s="92" t="s">
        <v>2577</v>
      </c>
      <c r="H764" s="92" t="s">
        <v>2884</v>
      </c>
      <c r="I764" s="82" t="s">
        <v>4295</v>
      </c>
      <c r="J764" s="82" t="s">
        <v>413</v>
      </c>
      <c r="K764" s="82" t="s">
        <v>10</v>
      </c>
      <c r="L764" s="95" t="s">
        <v>1444</v>
      </c>
      <c r="M764" s="86" t="s">
        <v>1443</v>
      </c>
      <c r="N764" s="120">
        <v>42779</v>
      </c>
      <c r="O764" s="357">
        <f t="shared" ca="1" si="57"/>
        <v>-2815</v>
      </c>
      <c r="P764" s="121" t="str">
        <f t="shared" ca="1" si="58"/>
        <v>Kadaluarsa</v>
      </c>
      <c r="Q764" s="88"/>
      <c r="R764" s="88"/>
      <c r="S764" s="88"/>
      <c r="T764" s="88"/>
      <c r="U764" s="88"/>
      <c r="V764" s="88"/>
      <c r="W764" s="88"/>
      <c r="X764" s="88"/>
      <c r="Y764" s="88"/>
      <c r="Z764" s="88"/>
      <c r="AA764" s="88"/>
      <c r="AB764" s="88"/>
      <c r="AC764" s="88"/>
      <c r="AD764" s="88"/>
      <c r="AE764" s="88"/>
      <c r="AF764" s="89"/>
      <c r="AG764" s="89"/>
      <c r="AH764" s="89"/>
      <c r="AI764" s="89"/>
    </row>
    <row r="765" spans="1:35" s="90" customFormat="1" ht="75" hidden="1">
      <c r="A765" s="82">
        <f t="shared" si="56"/>
        <v>764</v>
      </c>
      <c r="B765" s="83" t="s">
        <v>29</v>
      </c>
      <c r="C765" s="83" t="s">
        <v>146</v>
      </c>
      <c r="D765" s="84" t="s">
        <v>2721</v>
      </c>
      <c r="E765" s="82" t="s">
        <v>1605</v>
      </c>
      <c r="F765" s="82" t="s">
        <v>2861</v>
      </c>
      <c r="G765" s="92" t="s">
        <v>2578</v>
      </c>
      <c r="H765" s="92" t="s">
        <v>2884</v>
      </c>
      <c r="I765" s="82" t="s">
        <v>4294</v>
      </c>
      <c r="J765" s="82" t="s">
        <v>413</v>
      </c>
      <c r="K765" s="82" t="s">
        <v>0</v>
      </c>
      <c r="L765" s="95" t="s">
        <v>1445</v>
      </c>
      <c r="M765" s="86" t="s">
        <v>3086</v>
      </c>
      <c r="N765" s="120">
        <v>42816</v>
      </c>
      <c r="O765" s="357">
        <f t="shared" ca="1" si="57"/>
        <v>-2778</v>
      </c>
      <c r="P765" s="121" t="str">
        <f t="shared" ca="1" si="58"/>
        <v>Kadaluarsa</v>
      </c>
      <c r="Q765" s="88"/>
      <c r="R765" s="88"/>
      <c r="S765" s="88"/>
      <c r="T765" s="88"/>
      <c r="U765" s="88"/>
      <c r="V765" s="88"/>
      <c r="W765" s="88"/>
      <c r="X765" s="88"/>
      <c r="Y765" s="88"/>
      <c r="Z765" s="88"/>
      <c r="AA765" s="88"/>
      <c r="AB765" s="88"/>
      <c r="AC765" s="88"/>
      <c r="AD765" s="88"/>
      <c r="AE765" s="88"/>
      <c r="AF765" s="89"/>
      <c r="AG765" s="89"/>
      <c r="AH765" s="89"/>
      <c r="AI765" s="89"/>
    </row>
    <row r="766" spans="1:35" s="90" customFormat="1" ht="60" hidden="1">
      <c r="A766" s="82">
        <f t="shared" si="56"/>
        <v>765</v>
      </c>
      <c r="B766" s="83" t="s">
        <v>3087</v>
      </c>
      <c r="C766" s="83" t="s">
        <v>180</v>
      </c>
      <c r="D766" s="95" t="s">
        <v>877</v>
      </c>
      <c r="E766" s="104" t="s">
        <v>2696</v>
      </c>
      <c r="F766" s="104" t="s">
        <v>2876</v>
      </c>
      <c r="G766" s="92" t="s">
        <v>2579</v>
      </c>
      <c r="H766" s="92" t="s">
        <v>2884</v>
      </c>
      <c r="I766" s="82" t="s">
        <v>4294</v>
      </c>
      <c r="J766" s="82" t="s">
        <v>413</v>
      </c>
      <c r="K766" s="82" t="s">
        <v>0</v>
      </c>
      <c r="L766" s="84" t="s">
        <v>305</v>
      </c>
      <c r="M766" s="86" t="s">
        <v>3088</v>
      </c>
      <c r="N766" s="120">
        <v>42939</v>
      </c>
      <c r="O766" s="357">
        <f t="shared" ca="1" si="57"/>
        <v>-2655</v>
      </c>
      <c r="P766" s="121" t="str">
        <f t="shared" ca="1" si="58"/>
        <v>Kadaluarsa</v>
      </c>
      <c r="Q766" s="88"/>
      <c r="R766" s="88"/>
      <c r="S766" s="88"/>
      <c r="T766" s="88"/>
      <c r="U766" s="88"/>
      <c r="V766" s="88"/>
      <c r="W766" s="88"/>
      <c r="X766" s="88"/>
      <c r="Y766" s="88"/>
      <c r="Z766" s="88"/>
      <c r="AA766" s="88"/>
      <c r="AB766" s="88"/>
      <c r="AC766" s="88"/>
      <c r="AD766" s="88"/>
      <c r="AE766" s="88"/>
      <c r="AF766" s="89"/>
      <c r="AG766" s="89"/>
      <c r="AH766" s="89"/>
      <c r="AI766" s="89"/>
    </row>
    <row r="767" spans="1:35" s="90" customFormat="1" ht="90" hidden="1">
      <c r="A767" s="82">
        <f t="shared" si="56"/>
        <v>766</v>
      </c>
      <c r="B767" s="83" t="s">
        <v>213</v>
      </c>
      <c r="C767" s="83" t="s">
        <v>180</v>
      </c>
      <c r="D767" s="95" t="s">
        <v>877</v>
      </c>
      <c r="E767" s="104" t="s">
        <v>2696</v>
      </c>
      <c r="F767" s="104" t="s">
        <v>2876</v>
      </c>
      <c r="G767" s="92" t="s">
        <v>2580</v>
      </c>
      <c r="H767" s="92" t="s">
        <v>2926</v>
      </c>
      <c r="I767" s="82" t="s">
        <v>4294</v>
      </c>
      <c r="J767" s="82" t="s">
        <v>413</v>
      </c>
      <c r="K767" s="82" t="s">
        <v>0</v>
      </c>
      <c r="L767" s="95" t="s">
        <v>1446</v>
      </c>
      <c r="M767" s="86" t="s">
        <v>3089</v>
      </c>
      <c r="N767" s="120">
        <v>42939</v>
      </c>
      <c r="O767" s="357">
        <f t="shared" ca="1" si="57"/>
        <v>-2655</v>
      </c>
      <c r="P767" s="121" t="str">
        <f t="shared" ca="1" si="58"/>
        <v>Kadaluarsa</v>
      </c>
      <c r="Q767" s="88"/>
      <c r="R767" s="88"/>
      <c r="S767" s="88"/>
      <c r="T767" s="88"/>
      <c r="U767" s="88"/>
      <c r="V767" s="88"/>
      <c r="W767" s="88"/>
      <c r="X767" s="88"/>
      <c r="Y767" s="88"/>
      <c r="Z767" s="88"/>
      <c r="AA767" s="88"/>
      <c r="AB767" s="88"/>
      <c r="AC767" s="88"/>
      <c r="AD767" s="88"/>
      <c r="AE767" s="88"/>
      <c r="AF767" s="89"/>
      <c r="AG767" s="89"/>
      <c r="AH767" s="89"/>
      <c r="AI767" s="89"/>
    </row>
    <row r="768" spans="1:35" s="90" customFormat="1" ht="120" hidden="1">
      <c r="A768" s="82">
        <f t="shared" si="56"/>
        <v>767</v>
      </c>
      <c r="B768" s="83" t="s">
        <v>30</v>
      </c>
      <c r="C768" s="83" t="s">
        <v>146</v>
      </c>
      <c r="D768" s="84" t="s">
        <v>2721</v>
      </c>
      <c r="E768" s="82" t="s">
        <v>1605</v>
      </c>
      <c r="F768" s="82" t="s">
        <v>2861</v>
      </c>
      <c r="G768" s="92" t="s">
        <v>2581</v>
      </c>
      <c r="H768" s="92" t="s">
        <v>2884</v>
      </c>
      <c r="I768" s="82" t="s">
        <v>4294</v>
      </c>
      <c r="J768" s="82" t="s">
        <v>413</v>
      </c>
      <c r="K768" s="82" t="s">
        <v>0</v>
      </c>
      <c r="L768" s="98" t="s">
        <v>306</v>
      </c>
      <c r="M768" s="86" t="s">
        <v>3090</v>
      </c>
      <c r="N768" s="120">
        <v>42816</v>
      </c>
      <c r="O768" s="357">
        <f t="shared" ca="1" si="57"/>
        <v>-2778</v>
      </c>
      <c r="P768" s="121" t="str">
        <f t="shared" ca="1" si="58"/>
        <v>Kadaluarsa</v>
      </c>
      <c r="Q768" s="88"/>
      <c r="R768" s="88"/>
      <c r="S768" s="88"/>
      <c r="T768" s="88"/>
      <c r="U768" s="88"/>
      <c r="V768" s="88"/>
      <c r="W768" s="88"/>
      <c r="X768" s="88"/>
      <c r="Y768" s="88"/>
      <c r="Z768" s="88"/>
      <c r="AA768" s="88"/>
      <c r="AB768" s="88"/>
      <c r="AC768" s="88"/>
      <c r="AD768" s="88"/>
      <c r="AE768" s="88"/>
      <c r="AF768" s="89"/>
      <c r="AG768" s="89"/>
      <c r="AH768" s="89"/>
      <c r="AI768" s="89"/>
    </row>
    <row r="769" spans="1:35" s="90" customFormat="1" ht="120" hidden="1">
      <c r="A769" s="82">
        <f t="shared" si="56"/>
        <v>768</v>
      </c>
      <c r="B769" s="83" t="s">
        <v>31</v>
      </c>
      <c r="C769" s="83" t="s">
        <v>146</v>
      </c>
      <c r="D769" s="84" t="s">
        <v>2721</v>
      </c>
      <c r="E769" s="82" t="s">
        <v>1605</v>
      </c>
      <c r="F769" s="82" t="s">
        <v>2861</v>
      </c>
      <c r="G769" s="92" t="s">
        <v>2582</v>
      </c>
      <c r="H769" s="92" t="s">
        <v>2884</v>
      </c>
      <c r="I769" s="82" t="s">
        <v>4294</v>
      </c>
      <c r="J769" s="82" t="s">
        <v>412</v>
      </c>
      <c r="K769" s="82" t="s">
        <v>0</v>
      </c>
      <c r="L769" s="107" t="s">
        <v>306</v>
      </c>
      <c r="M769" s="86" t="s">
        <v>3091</v>
      </c>
      <c r="N769" s="120">
        <v>42816</v>
      </c>
      <c r="O769" s="357">
        <f t="shared" ca="1" si="57"/>
        <v>-2778</v>
      </c>
      <c r="P769" s="121" t="str">
        <f t="shared" ca="1" si="58"/>
        <v>Kadaluarsa</v>
      </c>
      <c r="Q769" s="88"/>
      <c r="R769" s="88"/>
      <c r="S769" s="88"/>
      <c r="T769" s="88"/>
      <c r="U769" s="88"/>
      <c r="V769" s="88"/>
      <c r="W769" s="88"/>
      <c r="X769" s="88"/>
      <c r="Y769" s="88"/>
      <c r="Z769" s="88"/>
      <c r="AA769" s="88"/>
      <c r="AB769" s="88"/>
      <c r="AC769" s="88"/>
      <c r="AD769" s="88"/>
      <c r="AE769" s="88"/>
      <c r="AF769" s="89"/>
      <c r="AG769" s="89"/>
      <c r="AH769" s="89"/>
      <c r="AI769" s="89"/>
    </row>
    <row r="770" spans="1:35" s="90" customFormat="1" ht="120" hidden="1">
      <c r="A770" s="82">
        <f t="shared" ref="A770:A780" si="59">A769+1</f>
        <v>769</v>
      </c>
      <c r="B770" s="83" t="s">
        <v>32</v>
      </c>
      <c r="C770" s="83" t="s">
        <v>146</v>
      </c>
      <c r="D770" s="84" t="s">
        <v>2721</v>
      </c>
      <c r="E770" s="82" t="s">
        <v>1605</v>
      </c>
      <c r="F770" s="82" t="s">
        <v>2861</v>
      </c>
      <c r="G770" s="92" t="s">
        <v>2583</v>
      </c>
      <c r="H770" s="92" t="s">
        <v>2884</v>
      </c>
      <c r="I770" s="82" t="s">
        <v>4294</v>
      </c>
      <c r="J770" s="82" t="s">
        <v>412</v>
      </c>
      <c r="K770" s="82" t="s">
        <v>0</v>
      </c>
      <c r="L770" s="107" t="s">
        <v>306</v>
      </c>
      <c r="M770" s="86" t="s">
        <v>3092</v>
      </c>
      <c r="N770" s="120">
        <v>42816</v>
      </c>
      <c r="O770" s="357">
        <f t="shared" ca="1" si="57"/>
        <v>-2778</v>
      </c>
      <c r="P770" s="121" t="str">
        <f t="shared" ca="1" si="58"/>
        <v>Kadaluarsa</v>
      </c>
      <c r="Q770" s="88"/>
      <c r="R770" s="88"/>
      <c r="S770" s="88"/>
      <c r="T770" s="88"/>
      <c r="U770" s="88"/>
      <c r="V770" s="88"/>
      <c r="W770" s="88"/>
      <c r="X770" s="88"/>
      <c r="Y770" s="88"/>
      <c r="Z770" s="88"/>
      <c r="AA770" s="88"/>
      <c r="AB770" s="88"/>
      <c r="AC770" s="88"/>
      <c r="AD770" s="88"/>
      <c r="AE770" s="88"/>
      <c r="AF770" s="89"/>
      <c r="AG770" s="89"/>
      <c r="AH770" s="89"/>
      <c r="AI770" s="89"/>
    </row>
    <row r="771" spans="1:35" s="90" customFormat="1" ht="120" hidden="1">
      <c r="A771" s="82">
        <f t="shared" si="59"/>
        <v>770</v>
      </c>
      <c r="B771" s="83" t="s">
        <v>3093</v>
      </c>
      <c r="C771" s="83" t="s">
        <v>187</v>
      </c>
      <c r="D771" s="84" t="s">
        <v>2724</v>
      </c>
      <c r="E771" s="82" t="s">
        <v>1604</v>
      </c>
      <c r="F771" s="82" t="s">
        <v>2861</v>
      </c>
      <c r="G771" s="82" t="s">
        <v>2584</v>
      </c>
      <c r="H771" s="82" t="s">
        <v>2884</v>
      </c>
      <c r="I771" s="82" t="s">
        <v>4296</v>
      </c>
      <c r="J771" s="82" t="s">
        <v>412</v>
      </c>
      <c r="K771" s="82" t="s">
        <v>10</v>
      </c>
      <c r="L771" s="107"/>
      <c r="M771" s="86" t="s">
        <v>3094</v>
      </c>
      <c r="N771" s="120">
        <v>42953</v>
      </c>
      <c r="O771" s="357">
        <f t="shared" ref="O771:O780" ca="1" si="60">N771-TODAY()</f>
        <v>-2641</v>
      </c>
      <c r="P771" s="121" t="str">
        <f t="shared" ca="1" si="58"/>
        <v>Kadaluarsa</v>
      </c>
      <c r="Q771" s="88"/>
      <c r="R771" s="88"/>
      <c r="S771" s="88"/>
      <c r="T771" s="88"/>
      <c r="U771" s="88"/>
      <c r="V771" s="88"/>
      <c r="W771" s="88"/>
      <c r="X771" s="88"/>
      <c r="Y771" s="88"/>
      <c r="Z771" s="88"/>
      <c r="AA771" s="88"/>
      <c r="AB771" s="88"/>
      <c r="AC771" s="88"/>
      <c r="AD771" s="88"/>
      <c r="AE771" s="88"/>
      <c r="AF771" s="89"/>
      <c r="AG771" s="89"/>
      <c r="AH771" s="89"/>
      <c r="AI771" s="89"/>
    </row>
    <row r="772" spans="1:35" s="90" customFormat="1" ht="105" hidden="1">
      <c r="A772" s="82">
        <f t="shared" si="59"/>
        <v>771</v>
      </c>
      <c r="B772" s="83" t="s">
        <v>3095</v>
      </c>
      <c r="C772" s="83" t="s">
        <v>226</v>
      </c>
      <c r="D772" s="84" t="s">
        <v>2723</v>
      </c>
      <c r="E772" s="82" t="s">
        <v>1604</v>
      </c>
      <c r="F772" s="82" t="s">
        <v>2861</v>
      </c>
      <c r="G772" s="82" t="s">
        <v>3170</v>
      </c>
      <c r="H772" s="82" t="s">
        <v>2884</v>
      </c>
      <c r="I772" s="82" t="s">
        <v>4294</v>
      </c>
      <c r="J772" s="82" t="s">
        <v>413</v>
      </c>
      <c r="K772" s="82" t="s">
        <v>3</v>
      </c>
      <c r="L772" s="111" t="s">
        <v>1448</v>
      </c>
      <c r="M772" s="86" t="s">
        <v>1447</v>
      </c>
      <c r="N772" s="120">
        <v>43046</v>
      </c>
      <c r="O772" s="357">
        <f t="shared" ca="1" si="60"/>
        <v>-2548</v>
      </c>
      <c r="P772" s="121" t="str">
        <f t="shared" ca="1" si="58"/>
        <v>Kadaluarsa</v>
      </c>
      <c r="Q772" s="88"/>
      <c r="R772" s="88"/>
      <c r="S772" s="88"/>
      <c r="T772" s="88"/>
      <c r="U772" s="88"/>
      <c r="V772" s="88"/>
      <c r="W772" s="88"/>
      <c r="X772" s="88"/>
      <c r="Y772" s="88"/>
      <c r="Z772" s="88"/>
      <c r="AA772" s="88"/>
      <c r="AB772" s="88"/>
      <c r="AC772" s="88"/>
      <c r="AD772" s="88"/>
      <c r="AE772" s="88"/>
      <c r="AF772" s="89"/>
      <c r="AG772" s="89"/>
      <c r="AH772" s="89"/>
      <c r="AI772" s="89"/>
    </row>
    <row r="773" spans="1:35" s="90" customFormat="1" ht="139.35" hidden="1" customHeight="1">
      <c r="A773" s="82">
        <f t="shared" si="59"/>
        <v>772</v>
      </c>
      <c r="B773" s="83" t="s">
        <v>33</v>
      </c>
      <c r="C773" s="83" t="s">
        <v>162</v>
      </c>
      <c r="D773" s="95" t="s">
        <v>1151</v>
      </c>
      <c r="E773" s="82" t="s">
        <v>2696</v>
      </c>
      <c r="F773" s="82" t="s">
        <v>2861</v>
      </c>
      <c r="G773" s="82" t="s">
        <v>2585</v>
      </c>
      <c r="H773" s="82" t="s">
        <v>2884</v>
      </c>
      <c r="I773" s="82" t="s">
        <v>4294</v>
      </c>
      <c r="J773" s="82" t="s">
        <v>413</v>
      </c>
      <c r="K773" s="82" t="s">
        <v>0</v>
      </c>
      <c r="L773" s="107"/>
      <c r="M773" s="86" t="s">
        <v>1449</v>
      </c>
      <c r="N773" s="120">
        <v>43055</v>
      </c>
      <c r="O773" s="357">
        <f t="shared" ca="1" si="60"/>
        <v>-2539</v>
      </c>
      <c r="P773" s="121" t="str">
        <f t="shared" ca="1" si="58"/>
        <v>Kadaluarsa</v>
      </c>
      <c r="Q773" s="88"/>
      <c r="R773" s="88"/>
      <c r="S773" s="88"/>
      <c r="T773" s="88"/>
      <c r="U773" s="88"/>
      <c r="V773" s="88"/>
      <c r="W773" s="88"/>
      <c r="X773" s="88"/>
      <c r="Y773" s="88"/>
      <c r="Z773" s="88"/>
      <c r="AA773" s="88"/>
      <c r="AB773" s="88"/>
      <c r="AC773" s="88"/>
      <c r="AD773" s="88"/>
      <c r="AE773" s="88"/>
      <c r="AF773" s="89"/>
      <c r="AG773" s="89"/>
      <c r="AH773" s="89"/>
      <c r="AI773" s="89"/>
    </row>
    <row r="774" spans="1:35" s="90" customFormat="1" ht="141.6" hidden="1" customHeight="1">
      <c r="A774" s="82">
        <f t="shared" si="59"/>
        <v>773</v>
      </c>
      <c r="B774" s="83" t="s">
        <v>17</v>
      </c>
      <c r="C774" s="84" t="s">
        <v>517</v>
      </c>
      <c r="D774" s="98" t="s">
        <v>2750</v>
      </c>
      <c r="E774" s="82" t="s">
        <v>1605</v>
      </c>
      <c r="F774" s="82" t="s">
        <v>2861</v>
      </c>
      <c r="G774" s="92" t="s">
        <v>2586</v>
      </c>
      <c r="H774" s="92" t="s">
        <v>2884</v>
      </c>
      <c r="I774" s="82" t="s">
        <v>4294</v>
      </c>
      <c r="J774" s="82" t="s">
        <v>416</v>
      </c>
      <c r="K774" s="92" t="s">
        <v>2625</v>
      </c>
      <c r="L774" s="96" t="s">
        <v>1429</v>
      </c>
      <c r="M774" s="98" t="s">
        <v>695</v>
      </c>
      <c r="N774" s="120">
        <v>42540</v>
      </c>
      <c r="O774" s="357">
        <f t="shared" ca="1" si="60"/>
        <v>-3054</v>
      </c>
      <c r="P774" s="121" t="str">
        <f t="shared" ca="1" si="58"/>
        <v>Kadaluarsa</v>
      </c>
      <c r="Q774" s="88"/>
      <c r="R774" s="88"/>
      <c r="S774" s="88"/>
      <c r="T774" s="88"/>
      <c r="U774" s="88"/>
      <c r="V774" s="88"/>
      <c r="W774" s="88"/>
      <c r="X774" s="88"/>
      <c r="Y774" s="88"/>
      <c r="Z774" s="88"/>
      <c r="AA774" s="88"/>
      <c r="AB774" s="88"/>
      <c r="AC774" s="88"/>
      <c r="AD774" s="88"/>
      <c r="AE774" s="88"/>
      <c r="AF774" s="89"/>
      <c r="AG774" s="89"/>
      <c r="AH774" s="89"/>
      <c r="AI774" s="89"/>
    </row>
    <row r="775" spans="1:35" s="90" customFormat="1" ht="126.6" hidden="1" customHeight="1">
      <c r="A775" s="82">
        <f t="shared" si="59"/>
        <v>774</v>
      </c>
      <c r="B775" s="83" t="s">
        <v>18</v>
      </c>
      <c r="C775" s="84" t="s">
        <v>517</v>
      </c>
      <c r="D775" s="98" t="s">
        <v>2750</v>
      </c>
      <c r="E775" s="82" t="s">
        <v>1605</v>
      </c>
      <c r="F775" s="82" t="s">
        <v>2861</v>
      </c>
      <c r="G775" s="92" t="s">
        <v>2587</v>
      </c>
      <c r="H775" s="92" t="s">
        <v>2884</v>
      </c>
      <c r="I775" s="82" t="s">
        <v>4294</v>
      </c>
      <c r="J775" s="82" t="s">
        <v>416</v>
      </c>
      <c r="K775" s="92" t="s">
        <v>2625</v>
      </c>
      <c r="L775" s="96" t="s">
        <v>1430</v>
      </c>
      <c r="M775" s="98" t="s">
        <v>696</v>
      </c>
      <c r="N775" s="120">
        <v>42540</v>
      </c>
      <c r="O775" s="357">
        <f t="shared" ca="1" si="60"/>
        <v>-3054</v>
      </c>
      <c r="P775" s="121" t="str">
        <f t="shared" ca="1" si="58"/>
        <v>Kadaluarsa</v>
      </c>
      <c r="Q775" s="88"/>
      <c r="R775" s="88"/>
      <c r="S775" s="88"/>
      <c r="T775" s="88"/>
      <c r="U775" s="88"/>
      <c r="V775" s="88"/>
      <c r="W775" s="88"/>
      <c r="X775" s="88"/>
      <c r="Y775" s="88"/>
      <c r="Z775" s="88"/>
      <c r="AA775" s="88"/>
      <c r="AB775" s="88"/>
      <c r="AC775" s="88"/>
      <c r="AD775" s="88"/>
      <c r="AE775" s="88"/>
      <c r="AF775" s="89"/>
      <c r="AG775" s="89"/>
      <c r="AH775" s="89"/>
      <c r="AI775" s="89"/>
    </row>
    <row r="776" spans="1:35" s="90" customFormat="1" ht="101.25" hidden="1" customHeight="1">
      <c r="A776" s="82">
        <f t="shared" si="59"/>
        <v>775</v>
      </c>
      <c r="B776" s="83" t="s">
        <v>19</v>
      </c>
      <c r="C776" s="84" t="s">
        <v>517</v>
      </c>
      <c r="D776" s="98" t="s">
        <v>2750</v>
      </c>
      <c r="E776" s="82" t="s">
        <v>1605</v>
      </c>
      <c r="F776" s="82" t="s">
        <v>2861</v>
      </c>
      <c r="G776" s="92" t="s">
        <v>2588</v>
      </c>
      <c r="H776" s="92" t="s">
        <v>2884</v>
      </c>
      <c r="I776" s="82" t="s">
        <v>4294</v>
      </c>
      <c r="J776" s="82" t="s">
        <v>416</v>
      </c>
      <c r="K776" s="92" t="s">
        <v>2625</v>
      </c>
      <c r="L776" s="96" t="s">
        <v>1430</v>
      </c>
      <c r="M776" s="98" t="s">
        <v>697</v>
      </c>
      <c r="N776" s="120">
        <v>42540</v>
      </c>
      <c r="O776" s="357">
        <f t="shared" ca="1" si="60"/>
        <v>-3054</v>
      </c>
      <c r="P776" s="121" t="str">
        <f t="shared" ca="1" si="58"/>
        <v>Kadaluarsa</v>
      </c>
      <c r="Q776" s="88"/>
      <c r="R776" s="88"/>
      <c r="S776" s="88"/>
      <c r="T776" s="88"/>
      <c r="U776" s="88"/>
      <c r="V776" s="88"/>
      <c r="W776" s="88"/>
      <c r="X776" s="88"/>
      <c r="Y776" s="88"/>
      <c r="Z776" s="88"/>
      <c r="AA776" s="88"/>
      <c r="AB776" s="88"/>
      <c r="AC776" s="88"/>
      <c r="AD776" s="88"/>
      <c r="AE776" s="88"/>
      <c r="AF776" s="89"/>
      <c r="AG776" s="89"/>
      <c r="AH776" s="89"/>
      <c r="AI776" s="89"/>
    </row>
    <row r="777" spans="1:35" s="90" customFormat="1" ht="35.25" hidden="1" customHeight="1">
      <c r="A777" s="82">
        <f t="shared" si="59"/>
        <v>776</v>
      </c>
      <c r="B777" s="83" t="s">
        <v>20</v>
      </c>
      <c r="C777" s="83" t="s">
        <v>226</v>
      </c>
      <c r="D777" s="84" t="s">
        <v>2723</v>
      </c>
      <c r="E777" s="82" t="s">
        <v>1604</v>
      </c>
      <c r="F777" s="82" t="s">
        <v>2861</v>
      </c>
      <c r="G777" s="82" t="s">
        <v>2589</v>
      </c>
      <c r="H777" s="82" t="s">
        <v>2884</v>
      </c>
      <c r="I777" s="82" t="s">
        <v>4295</v>
      </c>
      <c r="J777" s="82" t="s">
        <v>413</v>
      </c>
      <c r="K777" s="82" t="s">
        <v>0</v>
      </c>
      <c r="L777" s="107" t="s">
        <v>300</v>
      </c>
      <c r="M777" s="86" t="s">
        <v>698</v>
      </c>
      <c r="N777" s="120">
        <v>42561</v>
      </c>
      <c r="O777" s="357">
        <f t="shared" ca="1" si="60"/>
        <v>-3033</v>
      </c>
      <c r="P777" s="121" t="str">
        <f t="shared" ca="1" si="58"/>
        <v>Kadaluarsa</v>
      </c>
      <c r="Q777" s="88"/>
      <c r="R777" s="88"/>
      <c r="S777" s="88"/>
      <c r="T777" s="88"/>
      <c r="U777" s="88"/>
      <c r="V777" s="88"/>
      <c r="W777" s="88"/>
      <c r="X777" s="88"/>
      <c r="Y777" s="88"/>
      <c r="Z777" s="88"/>
      <c r="AA777" s="88"/>
      <c r="AB777" s="88"/>
      <c r="AC777" s="88"/>
      <c r="AD777" s="88"/>
      <c r="AE777" s="88"/>
      <c r="AF777" s="89"/>
      <c r="AG777" s="89"/>
      <c r="AH777" s="89"/>
      <c r="AI777" s="89"/>
    </row>
    <row r="778" spans="1:35" s="90" customFormat="1" ht="105.6" hidden="1" customHeight="1">
      <c r="A778" s="82">
        <f t="shared" si="59"/>
        <v>777</v>
      </c>
      <c r="B778" s="83" t="s">
        <v>21</v>
      </c>
      <c r="C778" s="83" t="s">
        <v>237</v>
      </c>
      <c r="D778" s="95" t="s">
        <v>880</v>
      </c>
      <c r="E778" s="146" t="s">
        <v>1604</v>
      </c>
      <c r="F778" s="146" t="s">
        <v>2860</v>
      </c>
      <c r="G778" s="92" t="s">
        <v>2590</v>
      </c>
      <c r="H778" s="92" t="s">
        <v>2926</v>
      </c>
      <c r="I778" s="82" t="s">
        <v>4295</v>
      </c>
      <c r="J778" s="82" t="s">
        <v>412</v>
      </c>
      <c r="K778" s="82" t="s">
        <v>10</v>
      </c>
      <c r="L778" s="107" t="s">
        <v>302</v>
      </c>
      <c r="M778" s="86" t="s">
        <v>3096</v>
      </c>
      <c r="N778" s="120">
        <v>42604</v>
      </c>
      <c r="O778" s="357">
        <f t="shared" ca="1" si="60"/>
        <v>-2990</v>
      </c>
      <c r="P778" s="121" t="str">
        <f t="shared" ca="1" si="58"/>
        <v>Kadaluarsa</v>
      </c>
      <c r="Q778" s="88"/>
      <c r="R778" s="88"/>
      <c r="S778" s="88"/>
      <c r="T778" s="88"/>
      <c r="U778" s="88"/>
      <c r="V778" s="88"/>
      <c r="W778" s="88"/>
      <c r="X778" s="88"/>
      <c r="Y778" s="88"/>
      <c r="Z778" s="88"/>
      <c r="AA778" s="88"/>
      <c r="AB778" s="88"/>
      <c r="AC778" s="88"/>
      <c r="AD778" s="88"/>
      <c r="AE778" s="88"/>
      <c r="AF778" s="89"/>
      <c r="AG778" s="89"/>
      <c r="AH778" s="89"/>
      <c r="AI778" s="89"/>
    </row>
    <row r="779" spans="1:35" s="90" customFormat="1" ht="101.1" hidden="1" customHeight="1">
      <c r="A779" s="82">
        <f t="shared" si="59"/>
        <v>778</v>
      </c>
      <c r="B779" s="83" t="s">
        <v>22</v>
      </c>
      <c r="C779" s="83" t="s">
        <v>3130</v>
      </c>
      <c r="D779" s="84" t="s">
        <v>3137</v>
      </c>
      <c r="E779" s="82" t="s">
        <v>1604</v>
      </c>
      <c r="F779" s="82" t="s">
        <v>2861</v>
      </c>
      <c r="G779" s="92" t="s">
        <v>2591</v>
      </c>
      <c r="H779" s="92" t="s">
        <v>2884</v>
      </c>
      <c r="I779" s="82" t="s">
        <v>4295</v>
      </c>
      <c r="J779" s="82" t="s">
        <v>412</v>
      </c>
      <c r="K779" s="82" t="s">
        <v>10</v>
      </c>
      <c r="L779" s="84" t="s">
        <v>303</v>
      </c>
      <c r="M779" s="98" t="s">
        <v>1431</v>
      </c>
      <c r="N779" s="120">
        <v>42688</v>
      </c>
      <c r="O779" s="357">
        <f t="shared" ca="1" si="60"/>
        <v>-2906</v>
      </c>
      <c r="P779" s="121" t="str">
        <f t="shared" ca="1" si="58"/>
        <v>Kadaluarsa</v>
      </c>
      <c r="Q779" s="88"/>
      <c r="R779" s="88"/>
      <c r="S779" s="88"/>
      <c r="T779" s="88"/>
      <c r="U779" s="88"/>
      <c r="V779" s="88"/>
      <c r="W779" s="88"/>
      <c r="X779" s="88"/>
      <c r="Y779" s="88"/>
      <c r="Z779" s="88"/>
      <c r="AA779" s="88"/>
      <c r="AB779" s="88"/>
      <c r="AC779" s="88"/>
      <c r="AD779" s="88"/>
      <c r="AE779" s="88"/>
      <c r="AF779" s="89"/>
      <c r="AG779" s="89"/>
      <c r="AH779" s="89"/>
      <c r="AI779" s="89"/>
    </row>
    <row r="780" spans="1:35" s="90" customFormat="1" ht="135" hidden="1">
      <c r="A780" s="82">
        <f t="shared" si="59"/>
        <v>779</v>
      </c>
      <c r="B780" s="83" t="s">
        <v>25</v>
      </c>
      <c r="C780" s="83" t="s">
        <v>227</v>
      </c>
      <c r="D780" s="95" t="s">
        <v>1379</v>
      </c>
      <c r="E780" s="104" t="s">
        <v>2699</v>
      </c>
      <c r="F780" s="104" t="s">
        <v>2860</v>
      </c>
      <c r="G780" s="92" t="s">
        <v>2592</v>
      </c>
      <c r="H780" s="92" t="s">
        <v>2926</v>
      </c>
      <c r="I780" s="82" t="s">
        <v>4294</v>
      </c>
      <c r="J780" s="82" t="s">
        <v>412</v>
      </c>
      <c r="K780" s="82" t="s">
        <v>0</v>
      </c>
      <c r="L780" s="84" t="s">
        <v>304</v>
      </c>
      <c r="M780" s="86" t="s">
        <v>1432</v>
      </c>
      <c r="N780" s="120">
        <v>42731</v>
      </c>
      <c r="O780" s="357">
        <f t="shared" ca="1" si="60"/>
        <v>-2863</v>
      </c>
      <c r="P780" s="121" t="str">
        <f t="shared" ca="1" si="58"/>
        <v>Kadaluarsa</v>
      </c>
      <c r="Q780" s="88"/>
      <c r="R780" s="88"/>
      <c r="S780" s="88"/>
      <c r="T780" s="88"/>
      <c r="U780" s="88"/>
      <c r="V780" s="88"/>
      <c r="W780" s="88"/>
      <c r="X780" s="88"/>
      <c r="Y780" s="88"/>
      <c r="Z780" s="88"/>
      <c r="AA780" s="88"/>
      <c r="AB780" s="88"/>
      <c r="AC780" s="88"/>
      <c r="AD780" s="88"/>
      <c r="AE780" s="88"/>
      <c r="AF780" s="89"/>
      <c r="AG780" s="89"/>
      <c r="AH780" s="89"/>
      <c r="AI780" s="89"/>
    </row>
    <row r="781" spans="1:35" s="90" customFormat="1" ht="150.6" customHeight="1">
      <c r="A781" s="114"/>
      <c r="B781" s="89"/>
      <c r="C781" s="116"/>
      <c r="D781" s="116"/>
      <c r="E781" s="114"/>
      <c r="F781" s="114"/>
      <c r="G781" s="114"/>
      <c r="H781" s="114"/>
      <c r="I781" s="114"/>
      <c r="J781" s="114"/>
      <c r="K781" s="114"/>
      <c r="L781" s="117"/>
      <c r="M781" s="115"/>
      <c r="N781" s="118"/>
      <c r="O781" s="79"/>
      <c r="P781" s="119"/>
      <c r="Q781" s="88"/>
      <c r="R781" s="88"/>
      <c r="S781" s="88"/>
      <c r="T781" s="88"/>
      <c r="U781" s="88"/>
      <c r="V781" s="88"/>
      <c r="W781" s="88"/>
      <c r="X781" s="88"/>
      <c r="Y781" s="88"/>
      <c r="Z781" s="88"/>
      <c r="AA781" s="88"/>
      <c r="AB781" s="88"/>
      <c r="AC781" s="88"/>
      <c r="AD781" s="88"/>
      <c r="AE781" s="88"/>
      <c r="AF781" s="89"/>
      <c r="AG781" s="89"/>
      <c r="AH781" s="89"/>
      <c r="AI781" s="89"/>
    </row>
    <row r="782" spans="1:35" s="90" customFormat="1" ht="90.6" customHeight="1">
      <c r="A782" s="114"/>
      <c r="B782" s="89"/>
      <c r="C782" s="116"/>
      <c r="D782" s="116"/>
      <c r="E782" s="114"/>
      <c r="F782" s="114"/>
      <c r="G782" s="114"/>
      <c r="H782" s="114"/>
      <c r="I782" s="114"/>
      <c r="J782" s="114"/>
      <c r="K782" s="114"/>
      <c r="L782" s="117"/>
      <c r="M782" s="115"/>
      <c r="N782" s="118"/>
      <c r="O782" s="79"/>
      <c r="P782" s="119"/>
      <c r="Q782" s="88"/>
      <c r="R782" s="88"/>
      <c r="S782" s="88"/>
      <c r="T782" s="88"/>
      <c r="U782" s="88"/>
      <c r="V782" s="88"/>
      <c r="W782" s="88"/>
      <c r="X782" s="88"/>
      <c r="Y782" s="88"/>
      <c r="Z782" s="88"/>
      <c r="AA782" s="88"/>
      <c r="AB782" s="88"/>
      <c r="AC782" s="88"/>
      <c r="AD782" s="88"/>
      <c r="AE782" s="88"/>
      <c r="AF782" s="89"/>
      <c r="AG782" s="89"/>
      <c r="AH782" s="89"/>
      <c r="AI782" s="89"/>
    </row>
    <row r="783" spans="1:35" s="90" customFormat="1" ht="167.25" customHeight="1">
      <c r="A783" s="114"/>
      <c r="B783" s="89"/>
      <c r="C783" s="116"/>
      <c r="D783" s="116"/>
      <c r="E783" s="114"/>
      <c r="F783" s="114"/>
      <c r="G783" s="114"/>
      <c r="H783" s="114"/>
      <c r="I783" s="114"/>
      <c r="J783" s="114"/>
      <c r="K783" s="114"/>
      <c r="L783" s="117"/>
      <c r="M783" s="115"/>
      <c r="N783" s="118"/>
      <c r="O783" s="79"/>
      <c r="P783" s="119"/>
      <c r="Q783" s="88"/>
      <c r="R783" s="88"/>
      <c r="S783" s="88"/>
      <c r="T783" s="88"/>
      <c r="U783" s="88"/>
      <c r="V783" s="88"/>
      <c r="W783" s="88"/>
      <c r="X783" s="88"/>
      <c r="Y783" s="88"/>
      <c r="Z783" s="88"/>
      <c r="AA783" s="88"/>
      <c r="AB783" s="88"/>
      <c r="AC783" s="88"/>
      <c r="AD783" s="88"/>
      <c r="AE783" s="88"/>
      <c r="AF783" s="89"/>
      <c r="AG783" s="89"/>
      <c r="AH783" s="89"/>
      <c r="AI783" s="89"/>
    </row>
    <row r="2519" spans="1:16">
      <c r="A2519" s="81"/>
      <c r="B2519" s="81"/>
      <c r="C2519" s="81"/>
      <c r="D2519" s="123"/>
      <c r="E2519" s="81"/>
      <c r="F2519" s="81"/>
      <c r="G2519" s="81"/>
      <c r="H2519" s="81"/>
      <c r="I2519" s="81"/>
      <c r="J2519" s="81"/>
      <c r="K2519" s="81"/>
      <c r="L2519" s="81"/>
      <c r="M2519" s="81"/>
      <c r="N2519" s="81"/>
      <c r="O2519" s="81"/>
      <c r="P2519" s="81"/>
    </row>
    <row r="2522" spans="1:16" s="81" customFormat="1">
      <c r="A2522" s="114"/>
      <c r="B2522" s="89"/>
      <c r="C2522" s="116"/>
      <c r="D2522" s="116"/>
      <c r="E2522" s="114"/>
      <c r="F2522" s="114"/>
      <c r="G2522" s="114"/>
      <c r="H2522" s="114"/>
      <c r="I2522" s="114"/>
      <c r="J2522" s="114"/>
      <c r="K2522" s="114"/>
      <c r="L2522" s="117"/>
      <c r="M2522" s="115"/>
      <c r="N2522" s="118"/>
      <c r="O2522" s="79"/>
      <c r="P2522" s="119"/>
    </row>
  </sheetData>
  <autoFilter ref="A1:P780" xr:uid="{726B7E23-8DB3-4441-8201-0A6835CC1FFC}">
    <filterColumn colId="8">
      <filters>
        <filter val="Obat Keras"/>
      </filters>
    </filterColumn>
    <filterColumn colId="10">
      <filters>
        <filter val="Biologik _x000a_(Vaksin)"/>
      </filters>
    </filterColumn>
  </autoFilter>
  <phoneticPr fontId="4" type="noConversion"/>
  <pageMargins left="1.4173228346456694" right="0.70866141732283472" top="0.55118110236220474" bottom="0.74803149606299213" header="0.31496062992125984" footer="0.31496062992125984"/>
  <pageSetup paperSize="5" scale="63" orientation="landscape" horizontalDpi="4294967292"/>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A2E6-7DB7-4E6F-9840-1867870C375A}">
  <dimension ref="A3:N21"/>
  <sheetViews>
    <sheetView workbookViewId="0">
      <selection activeCell="D15" sqref="D15"/>
    </sheetView>
  </sheetViews>
  <sheetFormatPr defaultColWidth="11.44140625" defaultRowHeight="14.4"/>
  <cols>
    <col min="1" max="1" width="22.44140625" bestFit="1" customWidth="1"/>
    <col min="2" max="7" width="23.5546875" bestFit="1" customWidth="1"/>
    <col min="8" max="9" width="11.109375" bestFit="1" customWidth="1"/>
    <col min="10" max="12" width="23.6640625" bestFit="1" customWidth="1"/>
    <col min="13" max="13" width="28.88671875" bestFit="1" customWidth="1"/>
    <col min="14" max="14" width="27.33203125" bestFit="1" customWidth="1"/>
  </cols>
  <sheetData>
    <row r="3" spans="1:14">
      <c r="A3" s="133" t="s">
        <v>3157</v>
      </c>
      <c r="B3" s="133" t="s">
        <v>219</v>
      </c>
      <c r="C3" s="124"/>
      <c r="D3" s="124"/>
      <c r="E3" s="124"/>
      <c r="F3" s="124"/>
      <c r="G3" s="124"/>
      <c r="H3" s="132"/>
    </row>
    <row r="4" spans="1:14" s="4" customFormat="1">
      <c r="A4" s="133" t="s">
        <v>421</v>
      </c>
      <c r="B4" s="125" t="s">
        <v>2625</v>
      </c>
      <c r="C4" s="280" t="s">
        <v>2626</v>
      </c>
      <c r="D4" s="280" t="s">
        <v>10</v>
      </c>
      <c r="E4" s="280" t="s">
        <v>221</v>
      </c>
      <c r="F4" s="280" t="s">
        <v>0</v>
      </c>
      <c r="G4" s="280" t="s">
        <v>3</v>
      </c>
      <c r="H4" s="143" t="s">
        <v>2873</v>
      </c>
      <c r="I4"/>
      <c r="J4"/>
      <c r="K4"/>
      <c r="L4"/>
      <c r="M4"/>
      <c r="N4"/>
    </row>
    <row r="5" spans="1:14">
      <c r="A5" s="125" t="s">
        <v>4295</v>
      </c>
      <c r="B5" s="126"/>
      <c r="C5" s="127"/>
      <c r="D5" s="127">
        <v>75</v>
      </c>
      <c r="E5" s="127"/>
      <c r="F5" s="127">
        <v>4</v>
      </c>
      <c r="G5" s="127">
        <v>7</v>
      </c>
      <c r="H5" s="134">
        <v>86</v>
      </c>
    </row>
    <row r="6" spans="1:14">
      <c r="A6" s="128" t="s">
        <v>4294</v>
      </c>
      <c r="B6" s="129">
        <v>37</v>
      </c>
      <c r="C6" s="135">
        <v>5</v>
      </c>
      <c r="D6" s="135">
        <v>12</v>
      </c>
      <c r="E6" s="135">
        <v>23</v>
      </c>
      <c r="F6" s="135">
        <v>502</v>
      </c>
      <c r="G6" s="135">
        <v>91</v>
      </c>
      <c r="H6" s="136">
        <v>670</v>
      </c>
    </row>
    <row r="7" spans="1:14">
      <c r="A7" s="128" t="s">
        <v>4296</v>
      </c>
      <c r="B7" s="129"/>
      <c r="C7" s="135">
        <v>14</v>
      </c>
      <c r="D7" s="135">
        <v>8</v>
      </c>
      <c r="E7" s="135"/>
      <c r="F7" s="135"/>
      <c r="G7" s="135"/>
      <c r="H7" s="136">
        <v>22</v>
      </c>
    </row>
    <row r="8" spans="1:14" s="5" customFormat="1">
      <c r="A8" s="128" t="s">
        <v>413</v>
      </c>
      <c r="B8" s="129"/>
      <c r="C8" s="135"/>
      <c r="D8" s="135"/>
      <c r="E8" s="135"/>
      <c r="F8" s="135">
        <v>1</v>
      </c>
      <c r="G8" s="135"/>
      <c r="H8" s="136">
        <v>1</v>
      </c>
      <c r="I8"/>
      <c r="J8"/>
      <c r="K8"/>
      <c r="L8"/>
      <c r="M8"/>
      <c r="N8"/>
    </row>
    <row r="9" spans="1:14">
      <c r="A9" s="278" t="s">
        <v>2873</v>
      </c>
      <c r="B9" s="281">
        <v>37</v>
      </c>
      <c r="C9" s="282">
        <v>19</v>
      </c>
      <c r="D9" s="282">
        <v>95</v>
      </c>
      <c r="E9" s="282">
        <v>23</v>
      </c>
      <c r="F9" s="282">
        <v>507</v>
      </c>
      <c r="G9" s="282">
        <v>98</v>
      </c>
      <c r="H9" s="279">
        <v>779</v>
      </c>
    </row>
    <row r="12" spans="1:14" s="5" customFormat="1">
      <c r="A12"/>
      <c r="B12"/>
      <c r="C12"/>
      <c r="D12"/>
      <c r="E12"/>
      <c r="F12"/>
      <c r="G12"/>
      <c r="H12"/>
      <c r="I12"/>
      <c r="J12"/>
      <c r="K12"/>
      <c r="L12"/>
      <c r="M12"/>
      <c r="N12"/>
    </row>
    <row r="13" spans="1:14" s="5" customFormat="1">
      <c r="A13"/>
      <c r="B13"/>
      <c r="C13" s="128" t="s">
        <v>4294</v>
      </c>
      <c r="D13">
        <v>668</v>
      </c>
      <c r="E13"/>
      <c r="F13"/>
      <c r="G13"/>
      <c r="H13"/>
      <c r="I13"/>
      <c r="J13"/>
      <c r="K13"/>
      <c r="L13"/>
      <c r="M13"/>
      <c r="N13"/>
    </row>
    <row r="14" spans="1:14">
      <c r="C14" s="125" t="s">
        <v>4295</v>
      </c>
      <c r="D14">
        <v>86</v>
      </c>
    </row>
    <row r="15" spans="1:14">
      <c r="C15" s="128" t="s">
        <v>4296</v>
      </c>
      <c r="D15">
        <v>22</v>
      </c>
    </row>
    <row r="18" spans="4:4">
      <c r="D18">
        <f>(668/776)*100</f>
        <v>86.082474226804123</v>
      </c>
    </row>
    <row r="19" spans="4:4">
      <c r="D19">
        <f>86/776*100</f>
        <v>11.082474226804123</v>
      </c>
    </row>
    <row r="20" spans="4:4">
      <c r="D20">
        <f>22/776*100</f>
        <v>2.8350515463917527</v>
      </c>
    </row>
    <row r="21" spans="4:4">
      <c r="D21">
        <f>SUM(D18:D20)</f>
        <v>100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61EA-621F-4B32-A032-847C24C55FC0}">
  <dimension ref="B3:G70"/>
  <sheetViews>
    <sheetView topLeftCell="C17" zoomScale="87" zoomScaleNormal="70" workbookViewId="0">
      <selection activeCell="C15" sqref="C15"/>
    </sheetView>
  </sheetViews>
  <sheetFormatPr defaultColWidth="8.6640625" defaultRowHeight="14.4"/>
  <cols>
    <col min="1" max="1" width="8.6640625" customWidth="1"/>
    <col min="2" max="2" width="4.6640625" style="6" bestFit="1" customWidth="1"/>
    <col min="3" max="3" width="28.6640625" customWidth="1"/>
    <col min="4" max="4" width="35.44140625" customWidth="1"/>
    <col min="5" max="5" width="28.6640625" customWidth="1"/>
    <col min="6" max="6" width="31.109375" customWidth="1"/>
    <col min="7" max="7" width="23.6640625" customWidth="1"/>
  </cols>
  <sheetData>
    <row r="3" spans="2:7" ht="28.8">
      <c r="B3" s="317" t="s">
        <v>1806</v>
      </c>
      <c r="C3" s="317"/>
      <c r="D3" s="317"/>
      <c r="E3" s="317"/>
      <c r="F3" s="317"/>
    </row>
    <row r="4" spans="2:7">
      <c r="B4" s="8"/>
      <c r="C4" s="9"/>
      <c r="D4" s="9"/>
      <c r="E4" s="9"/>
      <c r="F4" s="10"/>
    </row>
    <row r="5" spans="2:7">
      <c r="B5" s="340" t="s">
        <v>220</v>
      </c>
      <c r="C5" s="342" t="s">
        <v>256</v>
      </c>
      <c r="D5" s="342" t="s">
        <v>738</v>
      </c>
      <c r="E5" s="342" t="s">
        <v>739</v>
      </c>
      <c r="F5" s="340" t="s">
        <v>740</v>
      </c>
      <c r="G5" s="331" t="s">
        <v>1377</v>
      </c>
    </row>
    <row r="6" spans="2:7">
      <c r="B6" s="341"/>
      <c r="C6" s="343"/>
      <c r="D6" s="343"/>
      <c r="E6" s="343"/>
      <c r="F6" s="341"/>
      <c r="G6" s="331"/>
    </row>
    <row r="7" spans="2:7" s="41" customFormat="1" ht="49.5" customHeight="1">
      <c r="B7" s="11">
        <v>1</v>
      </c>
      <c r="C7" s="12" t="s">
        <v>227</v>
      </c>
      <c r="D7" s="12" t="s">
        <v>741</v>
      </c>
      <c r="E7" s="13" t="s">
        <v>742</v>
      </c>
      <c r="F7" s="11" t="s">
        <v>743</v>
      </c>
      <c r="G7" s="34"/>
    </row>
    <row r="8" spans="2:7" s="41" customFormat="1" ht="33.75" customHeight="1">
      <c r="B8" s="11">
        <v>2</v>
      </c>
      <c r="C8" s="12" t="s">
        <v>228</v>
      </c>
      <c r="D8" s="12" t="s">
        <v>744</v>
      </c>
      <c r="E8" s="13" t="s">
        <v>745</v>
      </c>
      <c r="F8" s="11" t="s">
        <v>746</v>
      </c>
      <c r="G8" s="34"/>
    </row>
    <row r="9" spans="2:7" s="41" customFormat="1" ht="63.75" customHeight="1">
      <c r="B9" s="11">
        <v>3</v>
      </c>
      <c r="C9" s="12" t="s">
        <v>235</v>
      </c>
      <c r="D9" s="12" t="s">
        <v>747</v>
      </c>
      <c r="E9" s="12" t="s">
        <v>748</v>
      </c>
      <c r="F9" s="11" t="s">
        <v>749</v>
      </c>
      <c r="G9" s="18" t="s">
        <v>1843</v>
      </c>
    </row>
    <row r="10" spans="2:7" s="41" customFormat="1" ht="50.1" customHeight="1">
      <c r="B10" s="14">
        <v>4</v>
      </c>
      <c r="C10" s="15" t="s">
        <v>144</v>
      </c>
      <c r="D10" s="15" t="s">
        <v>1573</v>
      </c>
      <c r="E10" s="16"/>
      <c r="F10" s="11" t="s">
        <v>750</v>
      </c>
      <c r="G10" s="36" t="s">
        <v>1845</v>
      </c>
    </row>
    <row r="11" spans="2:7" s="41" customFormat="1" ht="63.75" customHeight="1">
      <c r="B11" s="11">
        <v>5</v>
      </c>
      <c r="C11" s="12" t="s">
        <v>139</v>
      </c>
      <c r="D11" s="12" t="s">
        <v>751</v>
      </c>
      <c r="E11" s="13" t="s">
        <v>752</v>
      </c>
      <c r="F11" s="11" t="s">
        <v>753</v>
      </c>
      <c r="G11" s="34"/>
    </row>
    <row r="12" spans="2:7" s="41" customFormat="1" ht="48" customHeight="1">
      <c r="B12" s="14">
        <v>6</v>
      </c>
      <c r="C12" s="15" t="s">
        <v>135</v>
      </c>
      <c r="D12" s="12" t="s">
        <v>754</v>
      </c>
      <c r="E12" s="12"/>
      <c r="F12" s="11" t="s">
        <v>755</v>
      </c>
      <c r="G12" s="18" t="s">
        <v>1844</v>
      </c>
    </row>
    <row r="13" spans="2:7" s="41" customFormat="1" ht="36.75" customHeight="1">
      <c r="B13" s="14">
        <v>7</v>
      </c>
      <c r="C13" s="15" t="s">
        <v>137</v>
      </c>
      <c r="D13" s="15" t="s">
        <v>756</v>
      </c>
      <c r="E13" s="17" t="s">
        <v>757</v>
      </c>
      <c r="F13" s="11" t="s">
        <v>758</v>
      </c>
      <c r="G13" s="34"/>
    </row>
    <row r="14" spans="2:7" s="41" customFormat="1" ht="79.5" customHeight="1">
      <c r="B14" s="14">
        <v>8</v>
      </c>
      <c r="C14" s="16" t="s">
        <v>189</v>
      </c>
      <c r="D14" s="15" t="s">
        <v>1614</v>
      </c>
      <c r="E14" s="17" t="s">
        <v>760</v>
      </c>
      <c r="F14" s="11" t="s">
        <v>761</v>
      </c>
      <c r="G14" s="18" t="s">
        <v>1615</v>
      </c>
    </row>
    <row r="15" spans="2:7" s="41" customFormat="1" ht="37.5" customHeight="1">
      <c r="B15" s="14">
        <v>9</v>
      </c>
      <c r="C15" s="18" t="s">
        <v>241</v>
      </c>
      <c r="D15" s="18" t="s">
        <v>762</v>
      </c>
      <c r="E15" s="19" t="s">
        <v>763</v>
      </c>
      <c r="F15" s="20" t="s">
        <v>764</v>
      </c>
      <c r="G15" s="34"/>
    </row>
    <row r="16" spans="2:7" s="41" customFormat="1" ht="68.849999999999994" customHeight="1">
      <c r="B16" s="11">
        <v>10</v>
      </c>
      <c r="C16" s="18" t="s">
        <v>242</v>
      </c>
      <c r="D16" s="18" t="s">
        <v>766</v>
      </c>
      <c r="E16" s="19" t="s">
        <v>767</v>
      </c>
      <c r="F16" s="20" t="s">
        <v>768</v>
      </c>
      <c r="G16" s="34"/>
    </row>
    <row r="17" spans="2:7" s="41" customFormat="1" ht="67.5" customHeight="1">
      <c r="B17" s="11">
        <v>11</v>
      </c>
      <c r="C17" s="18" t="s">
        <v>243</v>
      </c>
      <c r="D17" s="18" t="s">
        <v>769</v>
      </c>
      <c r="E17" s="19" t="s">
        <v>770</v>
      </c>
      <c r="F17" s="20" t="s">
        <v>771</v>
      </c>
      <c r="G17" s="34"/>
    </row>
    <row r="18" spans="2:7" s="41" customFormat="1" ht="47.25" customHeight="1">
      <c r="B18" s="11">
        <v>12</v>
      </c>
      <c r="C18" s="21" t="s">
        <v>244</v>
      </c>
      <c r="D18" s="21" t="s">
        <v>772</v>
      </c>
      <c r="E18" s="22" t="s">
        <v>773</v>
      </c>
      <c r="F18" s="20" t="s">
        <v>774</v>
      </c>
      <c r="G18" s="34"/>
    </row>
    <row r="19" spans="2:7" s="41" customFormat="1" ht="45.6" customHeight="1">
      <c r="B19" s="37">
        <v>13</v>
      </c>
      <c r="C19" s="18" t="s">
        <v>775</v>
      </c>
      <c r="D19" s="18" t="s">
        <v>776</v>
      </c>
      <c r="E19" s="19" t="s">
        <v>777</v>
      </c>
      <c r="F19" s="20" t="s">
        <v>778</v>
      </c>
      <c r="G19" s="34"/>
    </row>
    <row r="20" spans="2:7" s="41" customFormat="1" ht="49.5" customHeight="1">
      <c r="B20" s="11">
        <v>14</v>
      </c>
      <c r="C20" s="18" t="s">
        <v>246</v>
      </c>
      <c r="D20" s="18" t="s">
        <v>779</v>
      </c>
      <c r="E20" s="19" t="s">
        <v>780</v>
      </c>
      <c r="F20" s="20" t="s">
        <v>781</v>
      </c>
      <c r="G20" s="34"/>
    </row>
    <row r="21" spans="2:7" s="41" customFormat="1" ht="72.599999999999994" customHeight="1">
      <c r="B21" s="11">
        <v>15</v>
      </c>
      <c r="C21" s="18" t="s">
        <v>247</v>
      </c>
      <c r="D21" s="18" t="s">
        <v>1840</v>
      </c>
      <c r="E21" s="19" t="s">
        <v>783</v>
      </c>
      <c r="F21" s="20" t="s">
        <v>784</v>
      </c>
      <c r="G21" s="34"/>
    </row>
    <row r="22" spans="2:7" s="41" customFormat="1" ht="52.5" customHeight="1">
      <c r="B22" s="11">
        <v>16</v>
      </c>
      <c r="C22" s="18" t="s">
        <v>248</v>
      </c>
      <c r="D22" s="18" t="s">
        <v>785</v>
      </c>
      <c r="E22" s="19" t="s">
        <v>786</v>
      </c>
      <c r="F22" s="20" t="s">
        <v>787</v>
      </c>
      <c r="G22" s="18" t="s">
        <v>1841</v>
      </c>
    </row>
    <row r="23" spans="2:7" s="41" customFormat="1" ht="57" customHeight="1">
      <c r="B23" s="11">
        <v>17</v>
      </c>
      <c r="C23" s="18" t="s">
        <v>194</v>
      </c>
      <c r="D23" s="18" t="s">
        <v>788</v>
      </c>
      <c r="E23" s="18"/>
      <c r="F23" s="20" t="s">
        <v>789</v>
      </c>
      <c r="G23" s="34"/>
    </row>
    <row r="24" spans="2:7" s="41" customFormat="1" ht="48" customHeight="1">
      <c r="B24" s="11">
        <v>18</v>
      </c>
      <c r="C24" s="18" t="s">
        <v>790</v>
      </c>
      <c r="D24" s="18" t="s">
        <v>791</v>
      </c>
      <c r="E24" s="18"/>
      <c r="F24" s="20" t="s">
        <v>792</v>
      </c>
      <c r="G24" s="34"/>
    </row>
    <row r="25" spans="2:7" s="41" customFormat="1" ht="50.25" customHeight="1">
      <c r="B25" s="11">
        <v>19</v>
      </c>
      <c r="C25" s="18" t="s">
        <v>211</v>
      </c>
      <c r="D25" s="18" t="s">
        <v>793</v>
      </c>
      <c r="E25" s="18" t="s">
        <v>1673</v>
      </c>
      <c r="F25" s="20" t="s">
        <v>794</v>
      </c>
      <c r="G25" s="27" t="s">
        <v>1674</v>
      </c>
    </row>
    <row r="26" spans="2:7" s="41" customFormat="1" ht="39.75" customHeight="1">
      <c r="B26" s="11">
        <v>20</v>
      </c>
      <c r="C26" s="18" t="s">
        <v>795</v>
      </c>
      <c r="D26" s="18" t="s">
        <v>796</v>
      </c>
      <c r="E26" s="18"/>
      <c r="F26" s="20" t="s">
        <v>797</v>
      </c>
      <c r="G26" s="34"/>
    </row>
    <row r="27" spans="2:7" s="41" customFormat="1" ht="45.75" customHeight="1">
      <c r="B27" s="11">
        <v>21</v>
      </c>
      <c r="C27" s="18" t="s">
        <v>798</v>
      </c>
      <c r="D27" s="18" t="s">
        <v>799</v>
      </c>
      <c r="E27" s="18"/>
      <c r="F27" s="20" t="s">
        <v>800</v>
      </c>
      <c r="G27" s="34"/>
    </row>
    <row r="28" spans="2:7" s="41" customFormat="1" ht="48" customHeight="1">
      <c r="B28" s="11">
        <v>22</v>
      </c>
      <c r="C28" s="18" t="s">
        <v>1774</v>
      </c>
      <c r="D28" s="18" t="s">
        <v>801</v>
      </c>
      <c r="E28" s="18"/>
      <c r="F28" s="20" t="s">
        <v>802</v>
      </c>
      <c r="G28" s="34"/>
    </row>
    <row r="29" spans="2:7" s="41" customFormat="1" ht="35.25" customHeight="1">
      <c r="B29" s="11">
        <v>23</v>
      </c>
      <c r="C29" s="18" t="s">
        <v>803</v>
      </c>
      <c r="D29" s="18" t="s">
        <v>804</v>
      </c>
      <c r="E29" s="18"/>
      <c r="F29" s="20" t="s">
        <v>805</v>
      </c>
      <c r="G29" s="34"/>
    </row>
    <row r="30" spans="2:7" s="41" customFormat="1" ht="53.25" customHeight="1">
      <c r="B30" s="11">
        <v>24</v>
      </c>
      <c r="C30" s="18" t="s">
        <v>806</v>
      </c>
      <c r="D30" s="18" t="s">
        <v>807</v>
      </c>
      <c r="E30" s="18"/>
      <c r="F30" s="20" t="s">
        <v>808</v>
      </c>
      <c r="G30" s="34"/>
    </row>
    <row r="31" spans="2:7" s="41" customFormat="1" ht="68.25" customHeight="1">
      <c r="B31" s="11">
        <v>25</v>
      </c>
      <c r="C31" s="18" t="s">
        <v>809</v>
      </c>
      <c r="D31" s="18" t="s">
        <v>810</v>
      </c>
      <c r="E31" s="18"/>
      <c r="F31" s="20" t="s">
        <v>811</v>
      </c>
      <c r="G31" s="34"/>
    </row>
    <row r="32" spans="2:7" s="41" customFormat="1" ht="50.25" customHeight="1">
      <c r="B32" s="11">
        <v>26</v>
      </c>
      <c r="C32" s="18" t="s">
        <v>812</v>
      </c>
      <c r="D32" s="18" t="s">
        <v>813</v>
      </c>
      <c r="E32" s="18"/>
      <c r="F32" s="20" t="s">
        <v>814</v>
      </c>
      <c r="G32" s="34"/>
    </row>
    <row r="33" spans="2:7" s="41" customFormat="1" ht="37.5" customHeight="1">
      <c r="B33" s="11">
        <v>27</v>
      </c>
      <c r="C33" s="18" t="s">
        <v>815</v>
      </c>
      <c r="D33" s="18" t="s">
        <v>816</v>
      </c>
      <c r="E33" s="18"/>
      <c r="F33" s="20" t="s">
        <v>817</v>
      </c>
      <c r="G33" s="34"/>
    </row>
    <row r="34" spans="2:7" s="41" customFormat="1" ht="53.25" customHeight="1">
      <c r="B34" s="11">
        <v>28</v>
      </c>
      <c r="C34" s="18" t="s">
        <v>818</v>
      </c>
      <c r="D34" s="18" t="s">
        <v>819</v>
      </c>
      <c r="E34" s="18"/>
      <c r="F34" s="20" t="s">
        <v>820</v>
      </c>
      <c r="G34" s="34"/>
    </row>
    <row r="35" spans="2:7" s="41" customFormat="1" ht="49.35" customHeight="1">
      <c r="B35" s="11">
        <v>29</v>
      </c>
      <c r="C35" s="18" t="s">
        <v>821</v>
      </c>
      <c r="D35" s="18" t="s">
        <v>822</v>
      </c>
      <c r="E35" s="18"/>
      <c r="F35" s="20" t="s">
        <v>823</v>
      </c>
      <c r="G35" s="34"/>
    </row>
    <row r="36" spans="2:7" s="41" customFormat="1" ht="55.5" customHeight="1">
      <c r="B36" s="11">
        <v>30</v>
      </c>
      <c r="C36" s="18" t="s">
        <v>252</v>
      </c>
      <c r="D36" s="18" t="s">
        <v>824</v>
      </c>
      <c r="E36" s="18"/>
      <c r="F36" s="20" t="s">
        <v>825</v>
      </c>
      <c r="G36" s="34"/>
    </row>
    <row r="37" spans="2:7" s="41" customFormat="1" ht="33" customHeight="1">
      <c r="B37" s="11">
        <v>31</v>
      </c>
      <c r="C37" s="21" t="s">
        <v>826</v>
      </c>
      <c r="D37" s="21" t="s">
        <v>827</v>
      </c>
      <c r="E37" s="42"/>
      <c r="F37" s="20" t="s">
        <v>828</v>
      </c>
      <c r="G37" s="59" t="s">
        <v>1842</v>
      </c>
    </row>
    <row r="38" spans="2:7" s="41" customFormat="1" ht="53.25" customHeight="1">
      <c r="B38" s="14">
        <v>32</v>
      </c>
      <c r="C38" s="18" t="s">
        <v>829</v>
      </c>
      <c r="D38" s="18" t="s">
        <v>830</v>
      </c>
      <c r="E38" s="18"/>
      <c r="F38" s="20" t="s">
        <v>831</v>
      </c>
      <c r="G38" s="34"/>
    </row>
    <row r="39" spans="2:7" s="41" customFormat="1" ht="48" customHeight="1">
      <c r="B39" s="11">
        <v>33</v>
      </c>
      <c r="C39" s="18" t="s">
        <v>832</v>
      </c>
      <c r="D39" s="18" t="s">
        <v>833</v>
      </c>
      <c r="E39" s="18"/>
      <c r="F39" s="20" t="s">
        <v>834</v>
      </c>
      <c r="G39" s="34"/>
    </row>
    <row r="40" spans="2:7" s="41" customFormat="1" ht="62.85" customHeight="1">
      <c r="B40" s="11">
        <v>34</v>
      </c>
      <c r="C40" s="18" t="s">
        <v>835</v>
      </c>
      <c r="D40" s="18" t="s">
        <v>836</v>
      </c>
      <c r="E40" s="18"/>
      <c r="F40" s="20" t="s">
        <v>837</v>
      </c>
      <c r="G40" s="34"/>
    </row>
    <row r="41" spans="2:7" s="41" customFormat="1" ht="65.25" customHeight="1">
      <c r="B41" s="11">
        <v>35</v>
      </c>
      <c r="C41" s="18" t="s">
        <v>254</v>
      </c>
      <c r="D41" s="18" t="s">
        <v>838</v>
      </c>
      <c r="E41" s="18"/>
      <c r="F41" s="20" t="s">
        <v>839</v>
      </c>
      <c r="G41" s="34"/>
    </row>
    <row r="42" spans="2:7" s="41" customFormat="1" ht="63" customHeight="1">
      <c r="B42" s="11">
        <v>36</v>
      </c>
      <c r="C42" s="18" t="s">
        <v>840</v>
      </c>
      <c r="D42" s="18" t="s">
        <v>841</v>
      </c>
      <c r="E42" s="19" t="s">
        <v>842</v>
      </c>
      <c r="F42" s="20" t="s">
        <v>843</v>
      </c>
      <c r="G42" s="34"/>
    </row>
    <row r="43" spans="2:7" s="41" customFormat="1" ht="79.349999999999994" customHeight="1">
      <c r="B43" s="11">
        <v>37</v>
      </c>
      <c r="C43" s="43" t="s">
        <v>255</v>
      </c>
      <c r="D43" s="44" t="s">
        <v>844</v>
      </c>
      <c r="E43" s="45" t="s">
        <v>845</v>
      </c>
      <c r="F43" s="20" t="s">
        <v>846</v>
      </c>
      <c r="G43" s="36" t="s">
        <v>1672</v>
      </c>
    </row>
    <row r="44" spans="2:7" s="41" customFormat="1" ht="60">
      <c r="B44" s="335">
        <v>38</v>
      </c>
      <c r="C44" s="29" t="s">
        <v>847</v>
      </c>
      <c r="D44" s="21" t="s">
        <v>848</v>
      </c>
      <c r="E44" s="46" t="s">
        <v>849</v>
      </c>
      <c r="F44" s="20" t="s">
        <v>850</v>
      </c>
      <c r="G44" s="34"/>
    </row>
    <row r="45" spans="2:7" s="41" customFormat="1" ht="67.5" customHeight="1">
      <c r="B45" s="339"/>
      <c r="C45" s="47"/>
      <c r="D45" s="40"/>
      <c r="E45" s="48"/>
      <c r="F45" s="20" t="s">
        <v>851</v>
      </c>
      <c r="G45" s="34"/>
    </row>
    <row r="46" spans="2:7" s="41" customFormat="1" ht="42" customHeight="1">
      <c r="B46" s="336"/>
      <c r="C46" s="43"/>
      <c r="D46" s="44"/>
      <c r="E46" s="49"/>
      <c r="F46" s="20" t="s">
        <v>852</v>
      </c>
      <c r="G46" s="34"/>
    </row>
    <row r="47" spans="2:7" s="41" customFormat="1" ht="108" customHeight="1">
      <c r="B47" s="328">
        <v>39</v>
      </c>
      <c r="C47" s="29" t="s">
        <v>853</v>
      </c>
      <c r="D47" s="21" t="s">
        <v>854</v>
      </c>
      <c r="E47" s="42"/>
      <c r="F47" s="20" t="s">
        <v>855</v>
      </c>
      <c r="G47" s="34"/>
    </row>
    <row r="48" spans="2:7" s="41" customFormat="1" ht="45" customHeight="1">
      <c r="B48" s="329"/>
      <c r="C48" s="43"/>
      <c r="D48" s="44"/>
      <c r="E48" s="49"/>
      <c r="F48" s="20" t="s">
        <v>856</v>
      </c>
      <c r="G48" s="34"/>
    </row>
    <row r="49" spans="2:7" s="41" customFormat="1" ht="55.5" customHeight="1">
      <c r="B49" s="39">
        <v>40</v>
      </c>
      <c r="C49" s="43" t="s">
        <v>857</v>
      </c>
      <c r="D49" s="44" t="s">
        <v>858</v>
      </c>
      <c r="E49" s="43"/>
      <c r="F49" s="20" t="s">
        <v>859</v>
      </c>
      <c r="G49" s="34"/>
    </row>
    <row r="50" spans="2:7" s="41" customFormat="1" ht="45.75" customHeight="1">
      <c r="B50" s="38">
        <v>41</v>
      </c>
      <c r="C50" s="43" t="s">
        <v>860</v>
      </c>
      <c r="D50" s="44" t="s">
        <v>861</v>
      </c>
      <c r="E50" s="43"/>
      <c r="F50" s="20" t="s">
        <v>862</v>
      </c>
      <c r="G50" s="34"/>
    </row>
    <row r="51" spans="2:7" s="41" customFormat="1" ht="54.75" customHeight="1">
      <c r="B51" s="38">
        <v>42</v>
      </c>
      <c r="C51" s="29" t="s">
        <v>863</v>
      </c>
      <c r="D51" s="21" t="s">
        <v>864</v>
      </c>
      <c r="E51" s="42"/>
      <c r="F51" s="20" t="s">
        <v>865</v>
      </c>
      <c r="G51" s="34"/>
    </row>
    <row r="52" spans="2:7" s="41" customFormat="1" ht="38.25" customHeight="1">
      <c r="B52" s="328">
        <v>43</v>
      </c>
      <c r="C52" s="43"/>
      <c r="D52" s="44"/>
      <c r="E52" s="49"/>
      <c r="F52" s="20" t="s">
        <v>866</v>
      </c>
      <c r="G52" s="34"/>
    </row>
    <row r="53" spans="2:7" s="41" customFormat="1" ht="63" customHeight="1">
      <c r="B53" s="329"/>
      <c r="C53" s="18" t="s">
        <v>867</v>
      </c>
      <c r="D53" s="21" t="s">
        <v>838</v>
      </c>
      <c r="E53" s="42"/>
      <c r="F53" s="20" t="s">
        <v>868</v>
      </c>
      <c r="G53" s="34"/>
    </row>
    <row r="54" spans="2:7" s="41" customFormat="1" ht="63" customHeight="1">
      <c r="B54" s="37">
        <v>44</v>
      </c>
      <c r="C54" s="29" t="s">
        <v>229</v>
      </c>
      <c r="D54" s="16" t="s">
        <v>869</v>
      </c>
      <c r="E54" s="14" t="s">
        <v>870</v>
      </c>
      <c r="F54" s="42" t="s">
        <v>871</v>
      </c>
      <c r="G54" s="50"/>
    </row>
    <row r="55" spans="2:7" s="41" customFormat="1" ht="36.75" customHeight="1">
      <c r="B55" s="330">
        <v>45</v>
      </c>
      <c r="C55" s="332" t="s">
        <v>263</v>
      </c>
      <c r="D55" s="334" t="s">
        <v>872</v>
      </c>
      <c r="E55" s="335"/>
      <c r="F55" s="20" t="s">
        <v>1670</v>
      </c>
      <c r="G55" s="337"/>
    </row>
    <row r="56" spans="2:7" s="41" customFormat="1" ht="33" customHeight="1">
      <c r="B56" s="329"/>
      <c r="C56" s="333"/>
      <c r="D56" s="333"/>
      <c r="E56" s="336"/>
      <c r="F56" s="20" t="s">
        <v>873</v>
      </c>
      <c r="G56" s="338"/>
    </row>
    <row r="57" spans="2:7" s="41" customFormat="1" ht="45" customHeight="1">
      <c r="B57" s="38">
        <v>46</v>
      </c>
      <c r="C57" s="43" t="s">
        <v>874</v>
      </c>
      <c r="D57" s="44" t="s">
        <v>875</v>
      </c>
      <c r="E57" s="43"/>
      <c r="F57" s="20" t="s">
        <v>876</v>
      </c>
      <c r="G57" s="34"/>
    </row>
    <row r="58" spans="2:7" s="41" customFormat="1" ht="54.75" customHeight="1">
      <c r="B58" s="38">
        <v>47</v>
      </c>
      <c r="C58" s="18" t="s">
        <v>180</v>
      </c>
      <c r="D58" s="18" t="s">
        <v>877</v>
      </c>
      <c r="E58" s="19" t="s">
        <v>878</v>
      </c>
      <c r="F58" s="20" t="s">
        <v>879</v>
      </c>
      <c r="G58" s="36" t="s">
        <v>1669</v>
      </c>
    </row>
    <row r="59" spans="2:7" s="41" customFormat="1" ht="64.349999999999994" customHeight="1">
      <c r="B59" s="35">
        <v>48</v>
      </c>
      <c r="C59" s="18" t="s">
        <v>237</v>
      </c>
      <c r="D59" s="18" t="s">
        <v>880</v>
      </c>
      <c r="E59" s="19" t="s">
        <v>881</v>
      </c>
      <c r="F59" s="20" t="s">
        <v>882</v>
      </c>
      <c r="G59" s="34"/>
    </row>
    <row r="60" spans="2:7" s="41" customFormat="1" ht="36" customHeight="1">
      <c r="B60" s="35">
        <v>49</v>
      </c>
      <c r="C60" s="18" t="s">
        <v>415</v>
      </c>
      <c r="D60" s="18" t="s">
        <v>883</v>
      </c>
      <c r="E60" s="19" t="s">
        <v>884</v>
      </c>
      <c r="F60" s="20" t="s">
        <v>882</v>
      </c>
      <c r="G60" s="34"/>
    </row>
    <row r="61" spans="2:7" s="41" customFormat="1" ht="93" customHeight="1">
      <c r="B61" s="35">
        <v>50</v>
      </c>
      <c r="C61" s="18" t="s">
        <v>514</v>
      </c>
      <c r="D61" s="18" t="s">
        <v>885</v>
      </c>
      <c r="E61" s="18"/>
      <c r="F61" s="20"/>
      <c r="G61" s="18" t="s">
        <v>1842</v>
      </c>
    </row>
    <row r="62" spans="2:7" s="41" customFormat="1" ht="38.1" customHeight="1">
      <c r="B62" s="35">
        <v>51</v>
      </c>
      <c r="C62" s="18" t="s">
        <v>1247</v>
      </c>
      <c r="D62" s="18" t="s">
        <v>1273</v>
      </c>
      <c r="E62" s="18" t="s">
        <v>1272</v>
      </c>
      <c r="F62" s="36"/>
      <c r="G62" s="34"/>
    </row>
    <row r="63" spans="2:7" s="41" customFormat="1" ht="39" customHeight="1">
      <c r="B63" s="35">
        <v>52</v>
      </c>
      <c r="C63" s="18" t="s">
        <v>1238</v>
      </c>
      <c r="D63" s="18" t="s">
        <v>1274</v>
      </c>
      <c r="E63" s="36" t="s">
        <v>1275</v>
      </c>
      <c r="F63" s="36"/>
      <c r="G63" s="34"/>
    </row>
    <row r="64" spans="2:7" s="41" customFormat="1" ht="62.85" customHeight="1">
      <c r="B64" s="35">
        <v>53</v>
      </c>
      <c r="C64" s="18" t="s">
        <v>1264</v>
      </c>
      <c r="D64" s="18" t="s">
        <v>1270</v>
      </c>
      <c r="E64" s="18" t="s">
        <v>1271</v>
      </c>
      <c r="F64" s="36"/>
      <c r="G64" s="27" t="s">
        <v>1671</v>
      </c>
    </row>
    <row r="65" spans="2:7" s="7" customFormat="1" ht="77.849999999999994" customHeight="1">
      <c r="B65" s="35">
        <v>54</v>
      </c>
      <c r="C65" s="18" t="s">
        <v>1567</v>
      </c>
      <c r="D65" s="18" t="s">
        <v>1618</v>
      </c>
      <c r="E65" s="36"/>
      <c r="F65" s="36"/>
      <c r="G65" s="34"/>
    </row>
    <row r="66" spans="2:7" s="41" customFormat="1" ht="63.6" customHeight="1">
      <c r="B66" s="35">
        <v>55</v>
      </c>
      <c r="C66" s="18" t="s">
        <v>1602</v>
      </c>
      <c r="D66" s="18" t="s">
        <v>1617</v>
      </c>
      <c r="E66" s="36" t="s">
        <v>1603</v>
      </c>
      <c r="F66" s="34"/>
      <c r="G66" s="34"/>
    </row>
    <row r="67" spans="2:7" s="51" customFormat="1" ht="145.35" customHeight="1">
      <c r="B67" s="35">
        <v>60</v>
      </c>
      <c r="C67" s="36" t="s">
        <v>1533</v>
      </c>
      <c r="D67" s="18" t="s">
        <v>1686</v>
      </c>
      <c r="E67" s="27" t="s">
        <v>1687</v>
      </c>
      <c r="F67" s="36"/>
      <c r="G67" s="36" t="s">
        <v>1688</v>
      </c>
    </row>
    <row r="68" spans="2:7" s="41" customFormat="1" ht="96" customHeight="1">
      <c r="B68" s="35">
        <v>61</v>
      </c>
      <c r="C68" s="18" t="s">
        <v>1718</v>
      </c>
      <c r="D68" s="18" t="s">
        <v>1719</v>
      </c>
      <c r="E68" s="18" t="s">
        <v>1747</v>
      </c>
      <c r="F68" s="34"/>
      <c r="G68" s="18" t="s">
        <v>1720</v>
      </c>
    </row>
    <row r="69" spans="2:7" s="41" customFormat="1" ht="45">
      <c r="B69" s="52"/>
      <c r="C69" s="12" t="s">
        <v>232</v>
      </c>
      <c r="D69" s="12" t="s">
        <v>908</v>
      </c>
      <c r="E69" s="25" t="s">
        <v>909</v>
      </c>
      <c r="F69" s="24" t="s">
        <v>910</v>
      </c>
      <c r="G69" s="34"/>
    </row>
    <row r="70" spans="2:7" s="41" customFormat="1" ht="64.349999999999994" customHeight="1">
      <c r="B70" s="52"/>
      <c r="C70" s="12" t="s">
        <v>948</v>
      </c>
      <c r="D70" s="12" t="s">
        <v>949</v>
      </c>
      <c r="E70" s="24"/>
      <c r="F70" s="24" t="s">
        <v>950</v>
      </c>
      <c r="G70" s="34"/>
    </row>
  </sheetData>
  <mergeCells count="15">
    <mergeCell ref="B3:F3"/>
    <mergeCell ref="B5:B6"/>
    <mergeCell ref="C5:C6"/>
    <mergeCell ref="D5:D6"/>
    <mergeCell ref="E5:E6"/>
    <mergeCell ref="F5:F6"/>
    <mergeCell ref="B47:B48"/>
    <mergeCell ref="B52:B53"/>
    <mergeCell ref="B55:B56"/>
    <mergeCell ref="G5:G6"/>
    <mergeCell ref="C55:C56"/>
    <mergeCell ref="D55:D56"/>
    <mergeCell ref="E55:E56"/>
    <mergeCell ref="G55:G56"/>
    <mergeCell ref="B44:B46"/>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2A2B-9A24-4FA7-A4C8-1E4CF9232809}">
  <dimension ref="B3:G122"/>
  <sheetViews>
    <sheetView topLeftCell="A17" zoomScaleNormal="100" workbookViewId="0">
      <selection activeCell="E23" sqref="E23"/>
    </sheetView>
  </sheetViews>
  <sheetFormatPr defaultColWidth="8.6640625" defaultRowHeight="14.4"/>
  <cols>
    <col min="1" max="1" width="8.6640625" customWidth="1"/>
    <col min="2" max="2" width="5" customWidth="1"/>
    <col min="3" max="3" width="27" customWidth="1"/>
    <col min="4" max="4" width="29.109375" customWidth="1"/>
    <col min="5" max="5" width="23.44140625" customWidth="1"/>
    <col min="6" max="6" width="34.33203125" customWidth="1"/>
    <col min="7" max="7" width="17.33203125" customWidth="1"/>
  </cols>
  <sheetData>
    <row r="3" spans="2:7" ht="25.8">
      <c r="B3" s="344" t="s">
        <v>1807</v>
      </c>
      <c r="C3" s="344"/>
      <c r="D3" s="344"/>
      <c r="E3" s="344"/>
      <c r="F3" s="344"/>
      <c r="G3" s="344"/>
    </row>
    <row r="4" spans="2:7">
      <c r="B4" s="8"/>
      <c r="C4" s="9"/>
      <c r="D4" s="9"/>
      <c r="E4" s="23"/>
      <c r="F4" s="23"/>
    </row>
    <row r="5" spans="2:7">
      <c r="B5" s="346" t="s">
        <v>220</v>
      </c>
      <c r="C5" s="347" t="s">
        <v>256</v>
      </c>
      <c r="D5" s="347" t="s">
        <v>738</v>
      </c>
      <c r="E5" s="347" t="s">
        <v>739</v>
      </c>
      <c r="F5" s="346" t="s">
        <v>740</v>
      </c>
      <c r="G5" s="346" t="s">
        <v>1377</v>
      </c>
    </row>
    <row r="6" spans="2:7">
      <c r="B6" s="346"/>
      <c r="C6" s="347"/>
      <c r="D6" s="347"/>
      <c r="E6" s="347"/>
      <c r="F6" s="346"/>
      <c r="G6" s="346"/>
    </row>
    <row r="7" spans="2:7" s="41" customFormat="1" ht="62.25" customHeight="1">
      <c r="B7" s="11">
        <v>1</v>
      </c>
      <c r="C7" s="12" t="s">
        <v>146</v>
      </c>
      <c r="D7" s="12" t="s">
        <v>886</v>
      </c>
      <c r="E7" s="24" t="s">
        <v>887</v>
      </c>
      <c r="F7" s="24" t="s">
        <v>888</v>
      </c>
      <c r="G7" s="18" t="s">
        <v>1847</v>
      </c>
    </row>
    <row r="8" spans="2:7" s="7" customFormat="1" ht="48.75" customHeight="1">
      <c r="B8" s="11">
        <v>2</v>
      </c>
      <c r="C8" s="12" t="s">
        <v>226</v>
      </c>
      <c r="D8" s="12" t="s">
        <v>889</v>
      </c>
      <c r="E8" s="25" t="s">
        <v>890</v>
      </c>
      <c r="F8" s="24" t="s">
        <v>891</v>
      </c>
      <c r="G8" s="34"/>
    </row>
    <row r="9" spans="2:7" s="7" customFormat="1" ht="45">
      <c r="B9" s="11">
        <v>3</v>
      </c>
      <c r="C9" s="12" t="s">
        <v>141</v>
      </c>
      <c r="D9" s="12" t="s">
        <v>892</v>
      </c>
      <c r="E9" s="25" t="s">
        <v>893</v>
      </c>
      <c r="F9" s="24" t="s">
        <v>894</v>
      </c>
      <c r="G9" s="18" t="s">
        <v>1648</v>
      </c>
    </row>
    <row r="10" spans="2:7" s="41" customFormat="1" ht="45">
      <c r="B10" s="11">
        <v>4</v>
      </c>
      <c r="C10" s="12" t="s">
        <v>187</v>
      </c>
      <c r="D10" s="12" t="s">
        <v>895</v>
      </c>
      <c r="E10" s="25" t="s">
        <v>896</v>
      </c>
      <c r="F10" s="24" t="s">
        <v>897</v>
      </c>
      <c r="G10" s="18" t="s">
        <v>1848</v>
      </c>
    </row>
    <row r="11" spans="2:7" s="41" customFormat="1" ht="45">
      <c r="B11" s="11">
        <v>5</v>
      </c>
      <c r="C11" s="12" t="s">
        <v>230</v>
      </c>
      <c r="D11" s="12" t="s">
        <v>898</v>
      </c>
      <c r="E11" s="25" t="s">
        <v>899</v>
      </c>
      <c r="F11" s="24" t="s">
        <v>900</v>
      </c>
      <c r="G11" s="34"/>
    </row>
    <row r="12" spans="2:7" s="41" customFormat="1" ht="60">
      <c r="B12" s="11">
        <v>6</v>
      </c>
      <c r="C12" s="12" t="s">
        <v>231</v>
      </c>
      <c r="D12" s="12" t="s">
        <v>901</v>
      </c>
      <c r="E12" s="25" t="s">
        <v>902</v>
      </c>
      <c r="F12" s="24" t="s">
        <v>903</v>
      </c>
      <c r="G12" s="34"/>
    </row>
    <row r="13" spans="2:7" s="41" customFormat="1" ht="45">
      <c r="B13" s="11">
        <v>7</v>
      </c>
      <c r="C13" s="12" t="s">
        <v>904</v>
      </c>
      <c r="D13" s="12" t="s">
        <v>905</v>
      </c>
      <c r="E13" s="25" t="s">
        <v>906</v>
      </c>
      <c r="F13" s="24" t="s">
        <v>907</v>
      </c>
      <c r="G13" s="34"/>
    </row>
    <row r="14" spans="2:7" s="41" customFormat="1" ht="45">
      <c r="B14" s="11">
        <v>8</v>
      </c>
      <c r="C14" s="12" t="s">
        <v>232</v>
      </c>
      <c r="D14" s="12" t="s">
        <v>908</v>
      </c>
      <c r="E14" s="25" t="s">
        <v>909</v>
      </c>
      <c r="F14" s="24" t="s">
        <v>910</v>
      </c>
      <c r="G14" s="34"/>
    </row>
    <row r="15" spans="2:7" s="41" customFormat="1" ht="60">
      <c r="B15" s="11">
        <v>9</v>
      </c>
      <c r="C15" s="12" t="s">
        <v>233</v>
      </c>
      <c r="D15" s="12" t="s">
        <v>911</v>
      </c>
      <c r="E15" s="25" t="s">
        <v>912</v>
      </c>
      <c r="F15" s="24" t="s">
        <v>913</v>
      </c>
      <c r="G15" s="34"/>
    </row>
    <row r="16" spans="2:7" s="41" customFormat="1" ht="60">
      <c r="B16" s="11">
        <v>10</v>
      </c>
      <c r="C16" s="12" t="s">
        <v>144</v>
      </c>
      <c r="D16" s="12" t="s">
        <v>1573</v>
      </c>
      <c r="E16" s="25" t="s">
        <v>1838</v>
      </c>
      <c r="F16" s="24" t="s">
        <v>914</v>
      </c>
      <c r="G16" s="18" t="s">
        <v>1839</v>
      </c>
    </row>
    <row r="17" spans="2:7" s="41" customFormat="1" ht="45">
      <c r="B17" s="11">
        <v>11</v>
      </c>
      <c r="C17" s="12" t="s">
        <v>234</v>
      </c>
      <c r="D17" s="12" t="s">
        <v>915</v>
      </c>
      <c r="E17" s="25" t="s">
        <v>916</v>
      </c>
      <c r="F17" s="24" t="s">
        <v>917</v>
      </c>
      <c r="G17" s="34"/>
    </row>
    <row r="18" spans="2:7" s="41" customFormat="1" ht="45">
      <c r="B18" s="11">
        <v>12</v>
      </c>
      <c r="C18" s="12" t="s">
        <v>150</v>
      </c>
      <c r="D18" s="12" t="s">
        <v>918</v>
      </c>
      <c r="E18" s="25" t="s">
        <v>919</v>
      </c>
      <c r="F18" s="24" t="s">
        <v>920</v>
      </c>
      <c r="G18" s="34"/>
    </row>
    <row r="19" spans="2:7" s="41" customFormat="1" ht="60">
      <c r="B19" s="11">
        <v>13</v>
      </c>
      <c r="C19" s="12" t="s">
        <v>236</v>
      </c>
      <c r="D19" s="12" t="s">
        <v>921</v>
      </c>
      <c r="E19" s="25" t="s">
        <v>922</v>
      </c>
      <c r="F19" s="24" t="s">
        <v>882</v>
      </c>
      <c r="G19" s="34"/>
    </row>
    <row r="20" spans="2:7" s="41" customFormat="1" ht="135">
      <c r="B20" s="11">
        <v>14</v>
      </c>
      <c r="C20" s="12" t="s">
        <v>192</v>
      </c>
      <c r="D20" s="12" t="s">
        <v>1947</v>
      </c>
      <c r="E20" s="25" t="s">
        <v>923</v>
      </c>
      <c r="F20" s="12" t="s">
        <v>882</v>
      </c>
      <c r="G20" s="34"/>
    </row>
    <row r="21" spans="2:7" s="41" customFormat="1" ht="15.6">
      <c r="B21" s="11">
        <v>15</v>
      </c>
      <c r="C21" s="12" t="s">
        <v>924</v>
      </c>
      <c r="D21" s="12"/>
      <c r="E21" s="24"/>
      <c r="F21" s="12" t="s">
        <v>882</v>
      </c>
      <c r="G21" s="34"/>
    </row>
    <row r="22" spans="2:7" s="41" customFormat="1" ht="45">
      <c r="B22" s="11">
        <v>16</v>
      </c>
      <c r="C22" s="24" t="s">
        <v>261</v>
      </c>
      <c r="D22" s="24" t="s">
        <v>925</v>
      </c>
      <c r="E22" s="25" t="s">
        <v>926</v>
      </c>
      <c r="F22" s="24" t="s">
        <v>927</v>
      </c>
      <c r="G22" s="34"/>
    </row>
    <row r="23" spans="2:7" s="41" customFormat="1" ht="60">
      <c r="B23" s="11">
        <v>17</v>
      </c>
      <c r="C23" s="12" t="s">
        <v>160</v>
      </c>
      <c r="D23" s="12" t="s">
        <v>928</v>
      </c>
      <c r="E23" s="25" t="s">
        <v>929</v>
      </c>
      <c r="F23" s="24" t="s">
        <v>930</v>
      </c>
      <c r="G23" s="34"/>
    </row>
    <row r="24" spans="2:7" s="41" customFormat="1" ht="120">
      <c r="B24" s="11">
        <v>18</v>
      </c>
      <c r="C24" s="12" t="s">
        <v>140</v>
      </c>
      <c r="D24" s="12" t="s">
        <v>1635</v>
      </c>
      <c r="E24" s="25" t="s">
        <v>931</v>
      </c>
      <c r="F24" s="24" t="s">
        <v>932</v>
      </c>
      <c r="G24" s="34"/>
    </row>
    <row r="25" spans="2:7" s="41" customFormat="1" ht="45">
      <c r="B25" s="11">
        <v>19</v>
      </c>
      <c r="C25" s="12" t="s">
        <v>133</v>
      </c>
      <c r="D25" s="12" t="s">
        <v>933</v>
      </c>
      <c r="E25" s="25" t="s">
        <v>934</v>
      </c>
      <c r="F25" s="24" t="s">
        <v>935</v>
      </c>
      <c r="G25" s="34"/>
    </row>
    <row r="26" spans="2:7" s="41" customFormat="1" ht="60">
      <c r="B26" s="11">
        <v>20</v>
      </c>
      <c r="C26" s="12" t="s">
        <v>135</v>
      </c>
      <c r="D26" s="12" t="s">
        <v>936</v>
      </c>
      <c r="E26" s="25" t="s">
        <v>937</v>
      </c>
      <c r="F26" s="24" t="s">
        <v>938</v>
      </c>
      <c r="G26" s="34"/>
    </row>
    <row r="27" spans="2:7" s="41" customFormat="1" ht="45">
      <c r="B27" s="11">
        <v>21</v>
      </c>
      <c r="C27" s="12" t="s">
        <v>137</v>
      </c>
      <c r="D27" s="12" t="s">
        <v>756</v>
      </c>
      <c r="E27" s="24"/>
      <c r="F27" s="24" t="s">
        <v>939</v>
      </c>
      <c r="G27" s="34"/>
    </row>
    <row r="28" spans="2:7" s="41" customFormat="1" ht="60">
      <c r="B28" s="11">
        <v>22</v>
      </c>
      <c r="C28" s="12" t="s">
        <v>154</v>
      </c>
      <c r="D28" s="12" t="s">
        <v>940</v>
      </c>
      <c r="E28" s="25" t="s">
        <v>941</v>
      </c>
      <c r="F28" s="24" t="s">
        <v>942</v>
      </c>
      <c r="G28" s="34"/>
    </row>
    <row r="29" spans="2:7" s="41" customFormat="1" ht="45">
      <c r="B29" s="11">
        <v>23</v>
      </c>
      <c r="C29" s="12" t="s">
        <v>164</v>
      </c>
      <c r="D29" s="12" t="s">
        <v>943</v>
      </c>
      <c r="E29" s="25" t="s">
        <v>944</v>
      </c>
      <c r="F29" s="24" t="s">
        <v>945</v>
      </c>
      <c r="G29" s="34"/>
    </row>
    <row r="30" spans="2:7" s="41" customFormat="1" ht="75">
      <c r="B30" s="11">
        <v>24</v>
      </c>
      <c r="C30" s="12" t="s">
        <v>189</v>
      </c>
      <c r="D30" s="12" t="s">
        <v>759</v>
      </c>
      <c r="E30" s="25" t="s">
        <v>946</v>
      </c>
      <c r="F30" s="24" t="s">
        <v>947</v>
      </c>
      <c r="G30" s="34"/>
    </row>
    <row r="31" spans="2:7" s="41" customFormat="1" ht="75">
      <c r="B31" s="11">
        <v>25</v>
      </c>
      <c r="C31" s="12" t="s">
        <v>948</v>
      </c>
      <c r="D31" s="12" t="s">
        <v>949</v>
      </c>
      <c r="E31" s="24"/>
      <c r="F31" s="24" t="s">
        <v>950</v>
      </c>
      <c r="G31" s="34"/>
    </row>
    <row r="32" spans="2:7" s="41" customFormat="1" ht="45">
      <c r="B32" s="11">
        <v>26</v>
      </c>
      <c r="C32" s="24" t="s">
        <v>199</v>
      </c>
      <c r="D32" s="24" t="s">
        <v>951</v>
      </c>
      <c r="E32" s="24"/>
      <c r="F32" s="24" t="s">
        <v>952</v>
      </c>
      <c r="G32" s="34"/>
    </row>
    <row r="33" spans="2:7" s="41" customFormat="1" ht="75">
      <c r="B33" s="11">
        <v>27</v>
      </c>
      <c r="C33" s="12" t="s">
        <v>178</v>
      </c>
      <c r="D33" s="12" t="s">
        <v>953</v>
      </c>
      <c r="E33" s="25" t="s">
        <v>954</v>
      </c>
      <c r="F33" s="24" t="s">
        <v>955</v>
      </c>
      <c r="G33" s="34"/>
    </row>
    <row r="34" spans="2:7" s="41" customFormat="1" ht="45">
      <c r="B34" s="11">
        <v>28</v>
      </c>
      <c r="C34" s="12" t="s">
        <v>185</v>
      </c>
      <c r="D34" s="12" t="s">
        <v>956</v>
      </c>
      <c r="E34" s="24"/>
      <c r="F34" s="24" t="s">
        <v>957</v>
      </c>
      <c r="G34" s="34"/>
    </row>
    <row r="35" spans="2:7" s="41" customFormat="1" ht="60">
      <c r="B35" s="11">
        <v>29</v>
      </c>
      <c r="C35" s="12" t="s">
        <v>208</v>
      </c>
      <c r="D35" s="12" t="s">
        <v>958</v>
      </c>
      <c r="E35" s="24"/>
      <c r="F35" s="24" t="s">
        <v>959</v>
      </c>
      <c r="G35" s="34"/>
    </row>
    <row r="36" spans="2:7" s="41" customFormat="1" ht="45">
      <c r="B36" s="11">
        <v>30</v>
      </c>
      <c r="C36" s="18" t="s">
        <v>217</v>
      </c>
      <c r="D36" s="18" t="s">
        <v>960</v>
      </c>
      <c r="E36" s="26" t="s">
        <v>961</v>
      </c>
      <c r="F36" s="27" t="s">
        <v>962</v>
      </c>
      <c r="G36" s="34"/>
    </row>
    <row r="37" spans="2:7" s="41" customFormat="1" ht="35.25" customHeight="1">
      <c r="B37" s="11">
        <v>31</v>
      </c>
      <c r="C37" s="18" t="s">
        <v>237</v>
      </c>
      <c r="D37" s="34"/>
      <c r="E37" s="27"/>
      <c r="F37" s="27" t="s">
        <v>882</v>
      </c>
      <c r="G37" s="34"/>
    </row>
    <row r="38" spans="2:7" s="41" customFormat="1" ht="60.75" customHeight="1">
      <c r="B38" s="11">
        <v>32</v>
      </c>
      <c r="C38" s="18" t="s">
        <v>963</v>
      </c>
      <c r="D38" s="18" t="s">
        <v>964</v>
      </c>
      <c r="E38" s="27"/>
      <c r="F38" s="27" t="s">
        <v>965</v>
      </c>
      <c r="G38" s="34"/>
    </row>
    <row r="39" spans="2:7" s="41" customFormat="1" ht="48" customHeight="1">
      <c r="B39" s="11">
        <v>33</v>
      </c>
      <c r="C39" s="18" t="s">
        <v>238</v>
      </c>
      <c r="D39" s="18" t="s">
        <v>966</v>
      </c>
      <c r="E39" s="26" t="s">
        <v>967</v>
      </c>
      <c r="F39" s="26" t="s">
        <v>968</v>
      </c>
      <c r="G39" s="34"/>
    </row>
    <row r="40" spans="2:7" s="41" customFormat="1" ht="75">
      <c r="B40" s="11">
        <v>34</v>
      </c>
      <c r="C40" s="18" t="s">
        <v>239</v>
      </c>
      <c r="D40" s="18" t="s">
        <v>969</v>
      </c>
      <c r="E40" s="26" t="s">
        <v>970</v>
      </c>
      <c r="F40" s="27" t="s">
        <v>971</v>
      </c>
      <c r="G40" s="34"/>
    </row>
    <row r="41" spans="2:7" s="41" customFormat="1" ht="30">
      <c r="B41" s="11">
        <v>35</v>
      </c>
      <c r="C41" s="18" t="s">
        <v>240</v>
      </c>
      <c r="D41" s="18" t="s">
        <v>972</v>
      </c>
      <c r="E41" s="26" t="s">
        <v>973</v>
      </c>
      <c r="F41" s="27" t="s">
        <v>974</v>
      </c>
      <c r="G41" s="34"/>
    </row>
    <row r="42" spans="2:7" s="41" customFormat="1" ht="30">
      <c r="B42" s="350">
        <v>36</v>
      </c>
      <c r="C42" s="18" t="s">
        <v>241</v>
      </c>
      <c r="D42" s="18" t="s">
        <v>762</v>
      </c>
      <c r="E42" s="27"/>
      <c r="F42" s="27" t="s">
        <v>764</v>
      </c>
      <c r="G42" s="34"/>
    </row>
    <row r="43" spans="2:7" s="41" customFormat="1" ht="30">
      <c r="B43" s="350"/>
      <c r="C43" s="18" t="s">
        <v>975</v>
      </c>
      <c r="D43" s="18" t="s">
        <v>762</v>
      </c>
      <c r="E43" s="27"/>
      <c r="F43" s="27" t="s">
        <v>976</v>
      </c>
      <c r="G43" s="34"/>
    </row>
    <row r="44" spans="2:7" s="41" customFormat="1" ht="75">
      <c r="B44" s="11">
        <v>37</v>
      </c>
      <c r="C44" s="18" t="s">
        <v>203</v>
      </c>
      <c r="D44" s="18" t="s">
        <v>977</v>
      </c>
      <c r="E44" s="26" t="s">
        <v>978</v>
      </c>
      <c r="F44" s="27" t="s">
        <v>979</v>
      </c>
      <c r="G44" s="34"/>
    </row>
    <row r="45" spans="2:7" s="41" customFormat="1" ht="45">
      <c r="B45" s="11">
        <v>38</v>
      </c>
      <c r="C45" s="18" t="s">
        <v>156</v>
      </c>
      <c r="D45" s="18" t="s">
        <v>1621</v>
      </c>
      <c r="E45" s="26" t="s">
        <v>980</v>
      </c>
      <c r="F45" s="27" t="s">
        <v>981</v>
      </c>
      <c r="G45" s="18" t="s">
        <v>1620</v>
      </c>
    </row>
    <row r="46" spans="2:7" s="41" customFormat="1" ht="45">
      <c r="B46" s="11">
        <v>39</v>
      </c>
      <c r="C46" s="18" t="s">
        <v>245</v>
      </c>
      <c r="D46" s="18" t="s">
        <v>982</v>
      </c>
      <c r="E46" s="26" t="s">
        <v>983</v>
      </c>
      <c r="F46" s="27" t="s">
        <v>984</v>
      </c>
      <c r="G46" s="34"/>
    </row>
    <row r="47" spans="2:7" s="41" customFormat="1" ht="30">
      <c r="B47" s="11">
        <v>40</v>
      </c>
      <c r="C47" s="18" t="s">
        <v>249</v>
      </c>
      <c r="D47" s="18" t="s">
        <v>985</v>
      </c>
      <c r="E47" s="26" t="s">
        <v>986</v>
      </c>
      <c r="F47" s="27" t="s">
        <v>987</v>
      </c>
      <c r="G47" s="34"/>
    </row>
    <row r="48" spans="2:7" s="41" customFormat="1" ht="60">
      <c r="B48" s="11">
        <v>41</v>
      </c>
      <c r="C48" s="18" t="s">
        <v>251</v>
      </c>
      <c r="D48" s="18" t="s">
        <v>988</v>
      </c>
      <c r="E48" s="26" t="s">
        <v>973</v>
      </c>
      <c r="F48" s="27" t="s">
        <v>989</v>
      </c>
      <c r="G48" s="34"/>
    </row>
    <row r="49" spans="2:7" s="41" customFormat="1" ht="60">
      <c r="B49" s="11">
        <v>42</v>
      </c>
      <c r="C49" s="18" t="s">
        <v>201</v>
      </c>
      <c r="D49" s="18" t="s">
        <v>990</v>
      </c>
      <c r="E49" s="27"/>
      <c r="F49" s="27" t="s">
        <v>991</v>
      </c>
      <c r="G49" s="34"/>
    </row>
    <row r="50" spans="2:7" s="41" customFormat="1" ht="122.85" customHeight="1">
      <c r="B50" s="11">
        <v>43</v>
      </c>
      <c r="C50" s="18" t="s">
        <v>826</v>
      </c>
      <c r="D50" s="18" t="s">
        <v>1846</v>
      </c>
      <c r="E50" s="27"/>
      <c r="F50" s="27" t="s">
        <v>992</v>
      </c>
      <c r="G50" s="18" t="s">
        <v>1842</v>
      </c>
    </row>
    <row r="51" spans="2:7" s="41" customFormat="1" ht="30">
      <c r="B51" s="11">
        <v>44</v>
      </c>
      <c r="C51" s="18" t="s">
        <v>993</v>
      </c>
      <c r="D51" s="18" t="s">
        <v>994</v>
      </c>
      <c r="E51" s="27"/>
      <c r="F51" s="27" t="s">
        <v>995</v>
      </c>
      <c r="G51" s="34"/>
    </row>
    <row r="52" spans="2:7" s="41" customFormat="1" ht="75">
      <c r="B52" s="11">
        <v>45</v>
      </c>
      <c r="C52" s="18" t="s">
        <v>250</v>
      </c>
      <c r="D52" s="18" t="s">
        <v>996</v>
      </c>
      <c r="E52" s="26" t="s">
        <v>997</v>
      </c>
      <c r="F52" s="27" t="s">
        <v>998</v>
      </c>
      <c r="G52" s="34"/>
    </row>
    <row r="53" spans="2:7" s="41" customFormat="1" ht="30">
      <c r="B53" s="11">
        <v>46</v>
      </c>
      <c r="C53" s="18" t="s">
        <v>999</v>
      </c>
      <c r="D53" s="27" t="s">
        <v>1000</v>
      </c>
      <c r="E53" s="26" t="s">
        <v>1001</v>
      </c>
      <c r="F53" s="27" t="s">
        <v>1002</v>
      </c>
      <c r="G53" s="34"/>
    </row>
    <row r="54" spans="2:7" s="41" customFormat="1" ht="30">
      <c r="B54" s="11">
        <v>47</v>
      </c>
      <c r="C54" s="18" t="s">
        <v>1003</v>
      </c>
      <c r="D54" s="27" t="s">
        <v>1000</v>
      </c>
      <c r="E54" s="27"/>
      <c r="F54" s="27" t="s">
        <v>1004</v>
      </c>
      <c r="G54" s="34"/>
    </row>
    <row r="55" spans="2:7" s="41" customFormat="1" ht="30">
      <c r="B55" s="11">
        <v>48</v>
      </c>
      <c r="C55" s="18" t="s">
        <v>1005</v>
      </c>
      <c r="D55" s="27" t="s">
        <v>1006</v>
      </c>
      <c r="E55" s="27"/>
      <c r="F55" s="27" t="s">
        <v>1007</v>
      </c>
      <c r="G55" s="34"/>
    </row>
    <row r="56" spans="2:7" s="41" customFormat="1" ht="45">
      <c r="B56" s="11">
        <v>49</v>
      </c>
      <c r="C56" s="18" t="s">
        <v>1008</v>
      </c>
      <c r="D56" s="27" t="s">
        <v>1009</v>
      </c>
      <c r="E56" s="27"/>
      <c r="F56" s="27" t="s">
        <v>1010</v>
      </c>
      <c r="G56" s="34"/>
    </row>
    <row r="57" spans="2:7" s="41" customFormat="1" ht="60">
      <c r="B57" s="11">
        <v>50</v>
      </c>
      <c r="C57" s="18" t="s">
        <v>1011</v>
      </c>
      <c r="D57" s="27" t="s">
        <v>1012</v>
      </c>
      <c r="E57" s="27"/>
      <c r="F57" s="27" t="s">
        <v>1013</v>
      </c>
      <c r="G57" s="34"/>
    </row>
    <row r="58" spans="2:7" s="41" customFormat="1" ht="90">
      <c r="B58" s="11">
        <v>51</v>
      </c>
      <c r="C58" s="18" t="s">
        <v>1014</v>
      </c>
      <c r="D58" s="54" t="s">
        <v>1015</v>
      </c>
      <c r="E58" s="55"/>
      <c r="F58" s="27" t="s">
        <v>1016</v>
      </c>
      <c r="G58" s="34"/>
    </row>
    <row r="59" spans="2:7" s="41" customFormat="1" ht="45">
      <c r="B59" s="11">
        <v>52</v>
      </c>
      <c r="C59" s="18" t="s">
        <v>1017</v>
      </c>
      <c r="D59" s="54" t="s">
        <v>1018</v>
      </c>
      <c r="E59" s="55"/>
      <c r="F59" s="27" t="s">
        <v>1019</v>
      </c>
      <c r="G59" s="34"/>
    </row>
    <row r="60" spans="2:7" s="41" customFormat="1" ht="45">
      <c r="B60" s="11">
        <v>53</v>
      </c>
      <c r="C60" s="18" t="s">
        <v>1020</v>
      </c>
      <c r="D60" s="27" t="s">
        <v>1021</v>
      </c>
      <c r="E60" s="27"/>
      <c r="F60" s="27" t="s">
        <v>1022</v>
      </c>
      <c r="G60" s="34"/>
    </row>
    <row r="61" spans="2:7" s="41" customFormat="1" ht="75">
      <c r="B61" s="11">
        <v>54</v>
      </c>
      <c r="C61" s="18" t="s">
        <v>1023</v>
      </c>
      <c r="D61" s="30" t="s">
        <v>1024</v>
      </c>
      <c r="E61" s="31"/>
      <c r="F61" s="27" t="s">
        <v>1025</v>
      </c>
      <c r="G61" s="34"/>
    </row>
    <row r="62" spans="2:7" s="41" customFormat="1" ht="45">
      <c r="B62" s="11">
        <v>55</v>
      </c>
      <c r="C62" s="18" t="s">
        <v>1026</v>
      </c>
      <c r="D62" s="30" t="s">
        <v>1612</v>
      </c>
      <c r="E62" s="33" t="s">
        <v>1613</v>
      </c>
      <c r="F62" s="27" t="s">
        <v>1028</v>
      </c>
      <c r="G62" s="36" t="s">
        <v>1622</v>
      </c>
    </row>
    <row r="63" spans="2:7" s="41" customFormat="1" ht="60">
      <c r="B63" s="11">
        <v>56</v>
      </c>
      <c r="C63" s="18" t="s">
        <v>253</v>
      </c>
      <c r="D63" s="54" t="s">
        <v>1029</v>
      </c>
      <c r="E63" s="55"/>
      <c r="F63" s="27" t="s">
        <v>1030</v>
      </c>
      <c r="G63" s="34"/>
    </row>
    <row r="64" spans="2:7" s="41" customFormat="1" ht="75">
      <c r="B64" s="11">
        <v>57</v>
      </c>
      <c r="C64" s="18" t="s">
        <v>1031</v>
      </c>
      <c r="D64" s="27" t="s">
        <v>1032</v>
      </c>
      <c r="E64" s="27"/>
      <c r="F64" s="27" t="s">
        <v>1033</v>
      </c>
      <c r="G64" s="34"/>
    </row>
    <row r="65" spans="2:7" s="41" customFormat="1" ht="45">
      <c r="B65" s="11">
        <v>58</v>
      </c>
      <c r="C65" s="18" t="s">
        <v>1034</v>
      </c>
      <c r="D65" s="30" t="s">
        <v>1035</v>
      </c>
      <c r="E65" s="31" t="s">
        <v>1036</v>
      </c>
      <c r="F65" s="27" t="s">
        <v>1037</v>
      </c>
      <c r="G65" s="34"/>
    </row>
    <row r="66" spans="2:7" s="41" customFormat="1" ht="60">
      <c r="B66" s="11">
        <v>59</v>
      </c>
      <c r="C66" s="18" t="s">
        <v>1038</v>
      </c>
      <c r="D66" s="27" t="s">
        <v>1039</v>
      </c>
      <c r="E66" s="27"/>
      <c r="F66" s="27" t="s">
        <v>1040</v>
      </c>
      <c r="G66" s="34"/>
    </row>
    <row r="67" spans="2:7" s="41" customFormat="1" ht="60">
      <c r="B67" s="11">
        <v>60</v>
      </c>
      <c r="C67" s="18" t="s">
        <v>1041</v>
      </c>
      <c r="D67" s="27" t="s">
        <v>1042</v>
      </c>
      <c r="E67" s="26" t="s">
        <v>1043</v>
      </c>
      <c r="F67" s="27" t="s">
        <v>1044</v>
      </c>
      <c r="G67" s="34"/>
    </row>
    <row r="68" spans="2:7" s="41" customFormat="1" ht="45">
      <c r="B68" s="11">
        <v>61</v>
      </c>
      <c r="C68" s="18" t="s">
        <v>1045</v>
      </c>
      <c r="D68" s="27" t="s">
        <v>1046</v>
      </c>
      <c r="E68" s="27"/>
      <c r="F68" s="27" t="s">
        <v>1047</v>
      </c>
      <c r="G68" s="34"/>
    </row>
    <row r="69" spans="2:7" s="41" customFormat="1" ht="30">
      <c r="B69" s="11">
        <v>62</v>
      </c>
      <c r="C69" s="18" t="s">
        <v>1048</v>
      </c>
      <c r="D69" s="27" t="s">
        <v>1049</v>
      </c>
      <c r="E69" s="27"/>
      <c r="F69" s="27" t="s">
        <v>1050</v>
      </c>
      <c r="G69" s="34"/>
    </row>
    <row r="70" spans="2:7" s="41" customFormat="1" ht="15.6">
      <c r="B70" s="11">
        <v>63</v>
      </c>
      <c r="C70" s="18" t="s">
        <v>1051</v>
      </c>
      <c r="D70" s="27" t="s">
        <v>1052</v>
      </c>
      <c r="E70" s="27"/>
      <c r="F70" s="27" t="s">
        <v>1053</v>
      </c>
      <c r="G70" s="34"/>
    </row>
    <row r="71" spans="2:7" s="41" customFormat="1" ht="105">
      <c r="B71" s="11">
        <v>64</v>
      </c>
      <c r="C71" s="27" t="s">
        <v>1054</v>
      </c>
      <c r="D71" s="27" t="s">
        <v>1055</v>
      </c>
      <c r="E71" s="27"/>
      <c r="F71" s="56" t="s">
        <v>1056</v>
      </c>
      <c r="G71" s="34"/>
    </row>
    <row r="72" spans="2:7" s="41" customFormat="1" ht="45">
      <c r="B72" s="11">
        <v>65</v>
      </c>
      <c r="C72" s="18" t="s">
        <v>1057</v>
      </c>
      <c r="D72" s="18" t="s">
        <v>1058</v>
      </c>
      <c r="E72" s="27"/>
      <c r="F72" s="27" t="s">
        <v>1059</v>
      </c>
      <c r="G72" s="34"/>
    </row>
    <row r="73" spans="2:7" s="41" customFormat="1" ht="75">
      <c r="B73" s="11">
        <v>66</v>
      </c>
      <c r="C73" s="18" t="s">
        <v>1060</v>
      </c>
      <c r="D73" s="27" t="s">
        <v>1061</v>
      </c>
      <c r="E73" s="27"/>
      <c r="F73" s="27" t="s">
        <v>1062</v>
      </c>
      <c r="G73" s="34"/>
    </row>
    <row r="74" spans="2:7" s="41" customFormat="1" ht="45">
      <c r="B74" s="11">
        <v>67</v>
      </c>
      <c r="C74" s="18" t="s">
        <v>1063</v>
      </c>
      <c r="D74" s="27" t="s">
        <v>1064</v>
      </c>
      <c r="E74" s="27"/>
      <c r="F74" s="27" t="s">
        <v>1065</v>
      </c>
      <c r="G74" s="34"/>
    </row>
    <row r="75" spans="2:7" s="41" customFormat="1" ht="45">
      <c r="B75" s="11">
        <v>68</v>
      </c>
      <c r="C75" s="18" t="s">
        <v>252</v>
      </c>
      <c r="D75" s="27" t="s">
        <v>824</v>
      </c>
      <c r="E75" s="27"/>
      <c r="F75" s="57" t="s">
        <v>1066</v>
      </c>
      <c r="G75" s="34"/>
    </row>
    <row r="76" spans="2:7" s="41" customFormat="1" ht="67.5" customHeight="1">
      <c r="B76" s="11">
        <v>69</v>
      </c>
      <c r="C76" s="18" t="s">
        <v>1067</v>
      </c>
      <c r="D76" s="27" t="s">
        <v>1068</v>
      </c>
      <c r="E76" s="27"/>
      <c r="F76" s="27" t="s">
        <v>1069</v>
      </c>
      <c r="G76" s="34"/>
    </row>
    <row r="77" spans="2:7" s="41" customFormat="1" ht="60">
      <c r="B77" s="11">
        <v>70</v>
      </c>
      <c r="C77" s="18" t="s">
        <v>1070</v>
      </c>
      <c r="D77" s="27" t="s">
        <v>1071</v>
      </c>
      <c r="E77" s="27"/>
      <c r="F77" s="27" t="s">
        <v>1072</v>
      </c>
      <c r="G77" s="34"/>
    </row>
    <row r="78" spans="2:7" s="41" customFormat="1" ht="60">
      <c r="B78" s="11">
        <v>71</v>
      </c>
      <c r="C78" s="18" t="s">
        <v>1073</v>
      </c>
      <c r="D78" s="27" t="s">
        <v>1074</v>
      </c>
      <c r="E78" s="27"/>
      <c r="F78" s="27" t="s">
        <v>1075</v>
      </c>
      <c r="G78" s="34"/>
    </row>
    <row r="79" spans="2:7" s="41" customFormat="1" ht="60">
      <c r="B79" s="11">
        <v>72</v>
      </c>
      <c r="C79" s="18" t="s">
        <v>1076</v>
      </c>
      <c r="D79" s="27" t="s">
        <v>1077</v>
      </c>
      <c r="E79" s="27"/>
      <c r="F79" s="27" t="s">
        <v>1078</v>
      </c>
      <c r="G79" s="34"/>
    </row>
    <row r="80" spans="2:7" s="41" customFormat="1" ht="45">
      <c r="B80" s="11">
        <v>73</v>
      </c>
      <c r="C80" s="18" t="s">
        <v>1079</v>
      </c>
      <c r="D80" s="18" t="s">
        <v>1080</v>
      </c>
      <c r="E80" s="27"/>
      <c r="F80" s="27" t="s">
        <v>1081</v>
      </c>
      <c r="G80" s="34"/>
    </row>
    <row r="81" spans="2:7" s="41" customFormat="1" ht="46.5" customHeight="1">
      <c r="B81" s="11">
        <v>74</v>
      </c>
      <c r="C81" s="18" t="s">
        <v>1082</v>
      </c>
      <c r="D81" s="18" t="s">
        <v>1083</v>
      </c>
      <c r="E81" s="26" t="s">
        <v>1084</v>
      </c>
      <c r="F81" s="27" t="s">
        <v>1085</v>
      </c>
      <c r="G81" s="34"/>
    </row>
    <row r="82" spans="2:7" s="41" customFormat="1" ht="56.25" customHeight="1">
      <c r="B82" s="11">
        <v>75</v>
      </c>
      <c r="C82" s="18" t="s">
        <v>798</v>
      </c>
      <c r="D82" s="27" t="s">
        <v>1086</v>
      </c>
      <c r="E82" s="26" t="s">
        <v>1087</v>
      </c>
      <c r="F82" s="27" t="s">
        <v>1088</v>
      </c>
      <c r="G82" s="34"/>
    </row>
    <row r="83" spans="2:7" s="41" customFormat="1" ht="45">
      <c r="B83" s="11">
        <v>76</v>
      </c>
      <c r="C83" s="18" t="s">
        <v>1089</v>
      </c>
      <c r="D83" s="18" t="s">
        <v>1090</v>
      </c>
      <c r="E83" s="27"/>
      <c r="F83" s="27" t="s">
        <v>1091</v>
      </c>
      <c r="G83" s="34"/>
    </row>
    <row r="84" spans="2:7" s="41" customFormat="1" ht="75">
      <c r="B84" s="11">
        <v>77</v>
      </c>
      <c r="C84" s="18" t="s">
        <v>1092</v>
      </c>
      <c r="D84" s="18" t="s">
        <v>1093</v>
      </c>
      <c r="E84" s="27"/>
      <c r="F84" s="27" t="s">
        <v>1094</v>
      </c>
      <c r="G84" s="34"/>
    </row>
    <row r="85" spans="2:7" s="41" customFormat="1" ht="45">
      <c r="B85" s="11">
        <v>78</v>
      </c>
      <c r="C85" s="18" t="s">
        <v>1095</v>
      </c>
      <c r="D85" s="18" t="s">
        <v>1096</v>
      </c>
      <c r="E85" s="27"/>
      <c r="F85" s="27" t="s">
        <v>1097</v>
      </c>
      <c r="G85" s="34"/>
    </row>
    <row r="86" spans="2:7" s="41" customFormat="1" ht="75">
      <c r="B86" s="11">
        <v>79</v>
      </c>
      <c r="C86" s="18" t="s">
        <v>1098</v>
      </c>
      <c r="D86" s="18" t="s">
        <v>1099</v>
      </c>
      <c r="E86" s="27"/>
      <c r="F86" s="27" t="s">
        <v>1100</v>
      </c>
      <c r="G86" s="34"/>
    </row>
    <row r="87" spans="2:7" s="41" customFormat="1" ht="75">
      <c r="B87" s="11">
        <v>80</v>
      </c>
      <c r="C87" s="18" t="s">
        <v>1101</v>
      </c>
      <c r="D87" s="18" t="s">
        <v>1102</v>
      </c>
      <c r="E87" s="27"/>
      <c r="F87" s="27" t="s">
        <v>1103</v>
      </c>
      <c r="G87" s="34"/>
    </row>
    <row r="88" spans="2:7" s="41" customFormat="1" ht="54" customHeight="1">
      <c r="B88" s="11">
        <v>81</v>
      </c>
      <c r="C88" s="18" t="s">
        <v>1104</v>
      </c>
      <c r="D88" s="18" t="s">
        <v>1105</v>
      </c>
      <c r="E88" s="26" t="s">
        <v>1106</v>
      </c>
      <c r="F88" s="27" t="s">
        <v>1107</v>
      </c>
      <c r="G88" s="34"/>
    </row>
    <row r="89" spans="2:7" s="41" customFormat="1" ht="60">
      <c r="B89" s="11">
        <v>82</v>
      </c>
      <c r="C89" s="18" t="s">
        <v>1108</v>
      </c>
      <c r="D89" s="18" t="s">
        <v>1109</v>
      </c>
      <c r="E89" s="27"/>
      <c r="F89" s="27" t="s">
        <v>1110</v>
      </c>
      <c r="G89" s="34"/>
    </row>
    <row r="90" spans="2:7" s="41" customFormat="1" ht="135">
      <c r="B90" s="11">
        <v>83</v>
      </c>
      <c r="C90" s="18" t="s">
        <v>255</v>
      </c>
      <c r="D90" s="18" t="s">
        <v>1111</v>
      </c>
      <c r="E90" s="26" t="s">
        <v>845</v>
      </c>
      <c r="F90" s="27" t="s">
        <v>1112</v>
      </c>
      <c r="G90" s="34"/>
    </row>
    <row r="91" spans="2:7" s="41" customFormat="1" ht="60">
      <c r="B91" s="11">
        <v>84</v>
      </c>
      <c r="C91" s="18" t="s">
        <v>1113</v>
      </c>
      <c r="D91" s="18" t="s">
        <v>1114</v>
      </c>
      <c r="E91" s="26" t="s">
        <v>1115</v>
      </c>
      <c r="F91" s="27" t="s">
        <v>1116</v>
      </c>
      <c r="G91" s="34"/>
    </row>
    <row r="92" spans="2:7" s="41" customFormat="1" ht="60">
      <c r="B92" s="39">
        <v>85</v>
      </c>
      <c r="C92" s="18" t="s">
        <v>1117</v>
      </c>
      <c r="D92" s="18" t="s">
        <v>1118</v>
      </c>
      <c r="E92" s="26" t="s">
        <v>1119</v>
      </c>
      <c r="F92" s="27" t="s">
        <v>1120</v>
      </c>
      <c r="G92" s="34"/>
    </row>
    <row r="93" spans="2:7" s="41" customFormat="1" ht="120">
      <c r="B93" s="39">
        <v>86</v>
      </c>
      <c r="C93" s="18" t="s">
        <v>1121</v>
      </c>
      <c r="D93" s="18" t="s">
        <v>1122</v>
      </c>
      <c r="E93" s="26" t="s">
        <v>1123</v>
      </c>
      <c r="F93" s="27" t="s">
        <v>1124</v>
      </c>
      <c r="G93" s="34"/>
    </row>
    <row r="94" spans="2:7" s="41" customFormat="1" ht="60">
      <c r="B94" s="39">
        <v>87</v>
      </c>
      <c r="C94" s="18" t="s">
        <v>1125</v>
      </c>
      <c r="D94" s="18" t="s">
        <v>1126</v>
      </c>
      <c r="E94" s="27"/>
      <c r="F94" s="27" t="s">
        <v>1127</v>
      </c>
      <c r="G94" s="34"/>
    </row>
    <row r="95" spans="2:7" s="41" customFormat="1" ht="30">
      <c r="B95" s="39">
        <v>88</v>
      </c>
      <c r="C95" s="18" t="s">
        <v>1128</v>
      </c>
      <c r="D95" s="18" t="s">
        <v>1129</v>
      </c>
      <c r="E95" s="27"/>
      <c r="F95" s="27" t="s">
        <v>1130</v>
      </c>
      <c r="G95" s="34"/>
    </row>
    <row r="96" spans="2:7" s="41" customFormat="1" ht="30">
      <c r="B96" s="39">
        <v>89</v>
      </c>
      <c r="C96" s="18" t="s">
        <v>1131</v>
      </c>
      <c r="D96" s="18" t="s">
        <v>1132</v>
      </c>
      <c r="E96" s="27"/>
      <c r="F96" s="27" t="s">
        <v>1133</v>
      </c>
      <c r="G96" s="34"/>
    </row>
    <row r="97" spans="2:7" s="41" customFormat="1" ht="30.6">
      <c r="B97" s="351">
        <v>90</v>
      </c>
      <c r="C97" s="349" t="s">
        <v>1134</v>
      </c>
      <c r="D97" s="349" t="s">
        <v>1135</v>
      </c>
      <c r="E97" s="345"/>
      <c r="F97" s="27" t="s">
        <v>1136</v>
      </c>
      <c r="G97" s="34"/>
    </row>
    <row r="98" spans="2:7" s="41" customFormat="1" ht="30.6">
      <c r="B98" s="351"/>
      <c r="C98" s="349"/>
      <c r="D98" s="349"/>
      <c r="E98" s="345"/>
      <c r="F98" s="27" t="s">
        <v>1619</v>
      </c>
      <c r="G98" s="34"/>
    </row>
    <row r="99" spans="2:7" s="41" customFormat="1" ht="30.6">
      <c r="B99" s="351">
        <v>91</v>
      </c>
      <c r="C99" s="349" t="s">
        <v>1137</v>
      </c>
      <c r="D99" s="349" t="s">
        <v>1138</v>
      </c>
      <c r="E99" s="345"/>
      <c r="F99" s="27" t="s">
        <v>1139</v>
      </c>
      <c r="G99" s="34"/>
    </row>
    <row r="100" spans="2:7" s="41" customFormat="1" ht="30.6">
      <c r="B100" s="351"/>
      <c r="C100" s="349"/>
      <c r="D100" s="349"/>
      <c r="E100" s="345"/>
      <c r="F100" s="27" t="s">
        <v>1140</v>
      </c>
      <c r="G100" s="34"/>
    </row>
    <row r="101" spans="2:7" s="41" customFormat="1" ht="195">
      <c r="B101" s="39">
        <v>92</v>
      </c>
      <c r="C101" s="27" t="s">
        <v>1141</v>
      </c>
      <c r="D101" s="27" t="s">
        <v>1772</v>
      </c>
      <c r="E101" s="27" t="s">
        <v>1770</v>
      </c>
      <c r="F101" s="27" t="s">
        <v>1142</v>
      </c>
      <c r="G101" s="19" t="s">
        <v>1771</v>
      </c>
    </row>
    <row r="102" spans="2:7" s="41" customFormat="1" ht="45">
      <c r="B102" s="351">
        <v>93</v>
      </c>
      <c r="C102" s="349" t="s">
        <v>1143</v>
      </c>
      <c r="D102" s="27" t="s">
        <v>1144</v>
      </c>
      <c r="E102" s="27"/>
      <c r="F102" s="27" t="s">
        <v>1145</v>
      </c>
      <c r="G102" s="34"/>
    </row>
    <row r="103" spans="2:7" s="41" customFormat="1" ht="45">
      <c r="B103" s="351"/>
      <c r="C103" s="349"/>
      <c r="D103" s="27" t="s">
        <v>1144</v>
      </c>
      <c r="E103" s="27"/>
      <c r="F103" s="27" t="s">
        <v>1146</v>
      </c>
      <c r="G103" s="34"/>
    </row>
    <row r="104" spans="2:7" s="41" customFormat="1" ht="75">
      <c r="B104" s="39">
        <v>94</v>
      </c>
      <c r="C104" s="27" t="s">
        <v>1147</v>
      </c>
      <c r="D104" s="27" t="s">
        <v>1148</v>
      </c>
      <c r="E104" s="27"/>
      <c r="F104" s="27" t="s">
        <v>1149</v>
      </c>
      <c r="G104" s="34"/>
    </row>
    <row r="105" spans="2:7" s="41" customFormat="1" ht="75">
      <c r="B105" s="39">
        <v>95</v>
      </c>
      <c r="C105" s="18" t="s">
        <v>867</v>
      </c>
      <c r="D105" s="18" t="s">
        <v>838</v>
      </c>
      <c r="E105" s="27"/>
      <c r="F105" s="27" t="s">
        <v>1150</v>
      </c>
      <c r="G105" s="34"/>
    </row>
    <row r="106" spans="2:7" s="41" customFormat="1" ht="30">
      <c r="B106" s="351">
        <v>96</v>
      </c>
      <c r="C106" s="349" t="s">
        <v>262</v>
      </c>
      <c r="D106" s="345" t="s">
        <v>1151</v>
      </c>
      <c r="E106" s="348" t="s">
        <v>1152</v>
      </c>
      <c r="F106" s="27" t="s">
        <v>1153</v>
      </c>
      <c r="G106" s="334" t="s">
        <v>1717</v>
      </c>
    </row>
    <row r="107" spans="2:7" s="41" customFormat="1" ht="30">
      <c r="B107" s="351"/>
      <c r="C107" s="349"/>
      <c r="D107" s="345"/>
      <c r="E107" s="349"/>
      <c r="F107" s="27" t="s">
        <v>1154</v>
      </c>
      <c r="G107" s="332"/>
    </row>
    <row r="108" spans="2:7" s="41" customFormat="1" ht="30">
      <c r="B108" s="351"/>
      <c r="C108" s="349"/>
      <c r="D108" s="345"/>
      <c r="E108" s="349"/>
      <c r="F108" s="27" t="s">
        <v>1155</v>
      </c>
      <c r="G108" s="333"/>
    </row>
    <row r="109" spans="2:7" s="41" customFormat="1" ht="30">
      <c r="B109" s="351">
        <v>97</v>
      </c>
      <c r="C109" s="349" t="s">
        <v>1156</v>
      </c>
      <c r="D109" s="349" t="s">
        <v>1609</v>
      </c>
      <c r="E109" s="349" t="s">
        <v>1157</v>
      </c>
      <c r="F109" s="27" t="s">
        <v>1158</v>
      </c>
      <c r="G109" s="34"/>
    </row>
    <row r="110" spans="2:7" s="41" customFormat="1" ht="47.85" customHeight="1">
      <c r="B110" s="351"/>
      <c r="C110" s="349"/>
      <c r="D110" s="349"/>
      <c r="E110" s="349"/>
      <c r="F110" s="27" t="s">
        <v>1159</v>
      </c>
      <c r="G110" s="34"/>
    </row>
    <row r="111" spans="2:7" s="41" customFormat="1" ht="120">
      <c r="B111" s="39">
        <v>98</v>
      </c>
      <c r="C111" s="27" t="s">
        <v>264</v>
      </c>
      <c r="D111" s="27" t="s">
        <v>1160</v>
      </c>
      <c r="E111" s="27"/>
      <c r="F111" s="27" t="s">
        <v>1161</v>
      </c>
      <c r="G111" s="34"/>
    </row>
    <row r="112" spans="2:7" s="41" customFormat="1" ht="60">
      <c r="B112" s="39">
        <v>99</v>
      </c>
      <c r="C112" s="27" t="s">
        <v>1162</v>
      </c>
      <c r="D112" s="27" t="s">
        <v>1163</v>
      </c>
      <c r="E112" s="27"/>
      <c r="F112" s="27" t="s">
        <v>1808</v>
      </c>
      <c r="G112" s="34"/>
    </row>
    <row r="113" spans="2:7" s="41" customFormat="1" ht="90">
      <c r="B113" s="39">
        <v>100</v>
      </c>
      <c r="C113" s="27" t="s">
        <v>1164</v>
      </c>
      <c r="D113" s="27" t="s">
        <v>1165</v>
      </c>
      <c r="E113" s="27" t="s">
        <v>1166</v>
      </c>
      <c r="F113" s="27" t="s">
        <v>1167</v>
      </c>
      <c r="G113" s="34"/>
    </row>
    <row r="114" spans="2:7" s="41" customFormat="1" ht="90">
      <c r="B114" s="39">
        <v>101</v>
      </c>
      <c r="C114" s="27" t="s">
        <v>1168</v>
      </c>
      <c r="D114" s="27" t="s">
        <v>1169</v>
      </c>
      <c r="E114" s="27"/>
      <c r="F114" s="27" t="s">
        <v>1170</v>
      </c>
      <c r="G114" s="34"/>
    </row>
    <row r="115" spans="2:7" s="41" customFormat="1" ht="75">
      <c r="B115" s="39">
        <v>102</v>
      </c>
      <c r="C115" s="27" t="s">
        <v>461</v>
      </c>
      <c r="D115" s="27" t="s">
        <v>1745</v>
      </c>
      <c r="E115" s="27"/>
      <c r="F115" s="27" t="s">
        <v>1171</v>
      </c>
      <c r="G115" s="34"/>
    </row>
    <row r="116" spans="2:7" s="41" customFormat="1" ht="60">
      <c r="B116" s="39">
        <v>103</v>
      </c>
      <c r="C116" s="27" t="s">
        <v>1172</v>
      </c>
      <c r="D116" s="27" t="s">
        <v>1173</v>
      </c>
      <c r="E116" s="27" t="s">
        <v>1174</v>
      </c>
      <c r="F116" s="27" t="s">
        <v>1175</v>
      </c>
      <c r="G116" s="34"/>
    </row>
    <row r="117" spans="2:7" s="41" customFormat="1" ht="75">
      <c r="B117" s="39">
        <v>104</v>
      </c>
      <c r="C117" s="27" t="s">
        <v>1176</v>
      </c>
      <c r="D117" s="27" t="s">
        <v>1177</v>
      </c>
      <c r="E117" s="27"/>
      <c r="F117" s="27" t="s">
        <v>1178</v>
      </c>
      <c r="G117" s="34"/>
    </row>
    <row r="118" spans="2:7" s="41" customFormat="1" ht="60">
      <c r="B118" s="39">
        <v>105</v>
      </c>
      <c r="C118" s="27" t="s">
        <v>1179</v>
      </c>
      <c r="D118" s="27" t="s">
        <v>1180</v>
      </c>
      <c r="E118" s="27"/>
      <c r="F118" s="27" t="s">
        <v>1181</v>
      </c>
      <c r="G118" s="34"/>
    </row>
    <row r="119" spans="2:7" s="41" customFormat="1" ht="45">
      <c r="B119" s="35">
        <v>106</v>
      </c>
      <c r="C119" s="18" t="s">
        <v>1805</v>
      </c>
      <c r="D119" s="18" t="s">
        <v>1182</v>
      </c>
      <c r="E119" s="26" t="s">
        <v>1183</v>
      </c>
      <c r="F119" s="27" t="s">
        <v>882</v>
      </c>
      <c r="G119" s="34"/>
    </row>
    <row r="120" spans="2:7" s="41" customFormat="1" ht="30">
      <c r="B120" s="35">
        <v>107</v>
      </c>
      <c r="C120" s="18" t="s">
        <v>1194</v>
      </c>
      <c r="D120" s="18" t="s">
        <v>1184</v>
      </c>
      <c r="E120" s="27" t="s">
        <v>1185</v>
      </c>
      <c r="F120" s="27"/>
      <c r="G120" s="34"/>
    </row>
    <row r="121" spans="2:7" s="41" customFormat="1" ht="45.6">
      <c r="B121" s="39">
        <v>108</v>
      </c>
      <c r="C121" s="27" t="s">
        <v>1570</v>
      </c>
      <c r="D121" s="18" t="s">
        <v>1571</v>
      </c>
      <c r="E121" s="58" t="s">
        <v>1572</v>
      </c>
      <c r="F121" s="34"/>
      <c r="G121" s="34"/>
    </row>
    <row r="122" spans="2:7" s="41" customFormat="1" ht="60">
      <c r="B122" s="35">
        <v>109</v>
      </c>
      <c r="C122" s="18" t="s">
        <v>176</v>
      </c>
      <c r="D122" s="18" t="s">
        <v>1611</v>
      </c>
      <c r="E122" s="18" t="s">
        <v>1610</v>
      </c>
      <c r="F122" s="27" t="s">
        <v>765</v>
      </c>
      <c r="G122" s="18" t="s">
        <v>1616</v>
      </c>
    </row>
  </sheetData>
  <mergeCells count="27">
    <mergeCell ref="G106:G108"/>
    <mergeCell ref="G5:G6"/>
    <mergeCell ref="B109:B110"/>
    <mergeCell ref="C109:C110"/>
    <mergeCell ref="D109:D110"/>
    <mergeCell ref="E109:E110"/>
    <mergeCell ref="B102:B103"/>
    <mergeCell ref="C102:C103"/>
    <mergeCell ref="B106:B108"/>
    <mergeCell ref="C106:C108"/>
    <mergeCell ref="D106:D108"/>
    <mergeCell ref="E106:E108"/>
    <mergeCell ref="B42:B43"/>
    <mergeCell ref="B97:B98"/>
    <mergeCell ref="C97:C98"/>
    <mergeCell ref="D97:D98"/>
    <mergeCell ref="E97:E98"/>
    <mergeCell ref="B99:B100"/>
    <mergeCell ref="C99:C100"/>
    <mergeCell ref="D99:D100"/>
    <mergeCell ref="B3:G3"/>
    <mergeCell ref="E99:E100"/>
    <mergeCell ref="B5:B6"/>
    <mergeCell ref="C5:C6"/>
    <mergeCell ref="D5:D6"/>
    <mergeCell ref="E5:E6"/>
    <mergeCell ref="F5:F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1233-20AC-4E58-8E75-D1BFB7790EBA}">
  <dimension ref="B2:L23"/>
  <sheetViews>
    <sheetView topLeftCell="A2" workbookViewId="0">
      <selection activeCell="B4" sqref="B4:F23"/>
    </sheetView>
  </sheetViews>
  <sheetFormatPr defaultColWidth="8.6640625" defaultRowHeight="14.4"/>
  <cols>
    <col min="1" max="1" width="8.6640625" customWidth="1"/>
    <col min="2" max="2" width="4.6640625" customWidth="1"/>
    <col min="3" max="3" width="21.6640625" customWidth="1"/>
    <col min="4" max="5" width="12.44140625" style="6" customWidth="1"/>
    <col min="6" max="6" width="12.44140625" style="68" customWidth="1"/>
    <col min="7" max="8" width="8.6640625" customWidth="1"/>
    <col min="9" max="9" width="4.109375" style="6" customWidth="1"/>
    <col min="10" max="10" width="26.33203125" customWidth="1"/>
    <col min="11" max="11" width="23.109375" customWidth="1"/>
  </cols>
  <sheetData>
    <row r="2" spans="2:12" ht="15.6">
      <c r="B2" s="356" t="s">
        <v>2868</v>
      </c>
      <c r="C2" s="356"/>
      <c r="D2" s="356"/>
      <c r="E2" s="356"/>
      <c r="F2" s="356"/>
    </row>
    <row r="3" spans="2:12">
      <c r="B3" s="5"/>
    </row>
    <row r="4" spans="2:12" ht="15.6">
      <c r="B4" s="353" t="s">
        <v>2858</v>
      </c>
      <c r="C4" s="353" t="s">
        <v>2859</v>
      </c>
      <c r="D4" s="352" t="s">
        <v>2864</v>
      </c>
      <c r="E4" s="352"/>
      <c r="F4" s="352"/>
    </row>
    <row r="5" spans="2:12" ht="15.6">
      <c r="B5" s="353"/>
      <c r="C5" s="353"/>
      <c r="D5" s="60" t="s">
        <v>2860</v>
      </c>
      <c r="E5" s="60" t="s">
        <v>2861</v>
      </c>
      <c r="F5" s="70" t="s">
        <v>2862</v>
      </c>
      <c r="I5" s="70" t="s">
        <v>2858</v>
      </c>
      <c r="J5" s="70" t="s">
        <v>2863</v>
      </c>
      <c r="K5" s="70" t="s">
        <v>2869</v>
      </c>
    </row>
    <row r="6" spans="2:12" ht="15.6">
      <c r="B6" s="65">
        <v>1</v>
      </c>
      <c r="C6" s="32" t="s">
        <v>2825</v>
      </c>
      <c r="D6" s="65"/>
      <c r="E6" s="65"/>
      <c r="F6" s="72">
        <v>2</v>
      </c>
      <c r="I6" s="1">
        <v>1</v>
      </c>
      <c r="J6" s="2" t="s">
        <v>2860</v>
      </c>
      <c r="K6" s="2">
        <f>D23</f>
        <v>47</v>
      </c>
    </row>
    <row r="7" spans="2:12" ht="15.6">
      <c r="B7" s="65">
        <v>2</v>
      </c>
      <c r="C7" s="67" t="s">
        <v>2823</v>
      </c>
      <c r="D7" s="65"/>
      <c r="E7" s="65"/>
      <c r="F7" s="72">
        <v>1</v>
      </c>
      <c r="I7" s="1">
        <v>2</v>
      </c>
      <c r="J7" s="2" t="s">
        <v>2861</v>
      </c>
      <c r="K7" s="2">
        <f>E23</f>
        <v>84</v>
      </c>
    </row>
    <row r="8" spans="2:12" ht="15.6">
      <c r="B8" s="65">
        <v>3</v>
      </c>
      <c r="C8" s="67" t="s">
        <v>2840</v>
      </c>
      <c r="D8" s="65"/>
      <c r="E8" s="65"/>
      <c r="F8" s="72">
        <v>1</v>
      </c>
      <c r="I8" s="1">
        <v>3</v>
      </c>
      <c r="J8" s="2" t="s">
        <v>2862</v>
      </c>
      <c r="K8" s="2">
        <f>F23</f>
        <v>44</v>
      </c>
    </row>
    <row r="9" spans="2:12" ht="15.6">
      <c r="B9" s="65">
        <v>4</v>
      </c>
      <c r="C9" s="32" t="s">
        <v>2820</v>
      </c>
      <c r="D9" s="60"/>
      <c r="E9" s="60"/>
      <c r="F9" s="72">
        <v>2</v>
      </c>
    </row>
    <row r="10" spans="2:12" ht="15.6">
      <c r="B10" s="65">
        <v>5</v>
      </c>
      <c r="C10" s="71" t="s">
        <v>1604</v>
      </c>
      <c r="D10" s="72">
        <v>4</v>
      </c>
      <c r="E10" s="65">
        <v>48</v>
      </c>
      <c r="F10" s="72">
        <v>5</v>
      </c>
    </row>
    <row r="11" spans="2:12" ht="15.6">
      <c r="B11" s="65">
        <v>6</v>
      </c>
      <c r="C11" s="71" t="s">
        <v>1605</v>
      </c>
      <c r="D11" s="72">
        <v>7</v>
      </c>
      <c r="E11" s="65">
        <v>14</v>
      </c>
      <c r="F11" s="72">
        <v>7</v>
      </c>
    </row>
    <row r="12" spans="2:12" ht="15.6">
      <c r="B12" s="65">
        <v>7</v>
      </c>
      <c r="C12" s="71" t="s">
        <v>1606</v>
      </c>
      <c r="D12" s="72">
        <v>2</v>
      </c>
      <c r="E12" s="65">
        <v>1</v>
      </c>
      <c r="F12" s="72">
        <v>1</v>
      </c>
      <c r="L12" s="5"/>
    </row>
    <row r="13" spans="2:12" ht="15.6">
      <c r="B13" s="65">
        <v>8</v>
      </c>
      <c r="C13" s="71" t="s">
        <v>2696</v>
      </c>
      <c r="D13" s="72">
        <v>15</v>
      </c>
      <c r="E13" s="65">
        <v>13</v>
      </c>
      <c r="F13" s="72">
        <v>6</v>
      </c>
    </row>
    <row r="14" spans="2:12" ht="15.6">
      <c r="B14" s="65">
        <v>9</v>
      </c>
      <c r="C14" s="71" t="s">
        <v>2697</v>
      </c>
      <c r="D14" s="72">
        <v>5</v>
      </c>
      <c r="E14" s="65">
        <v>2</v>
      </c>
      <c r="F14" s="72">
        <v>4</v>
      </c>
    </row>
    <row r="15" spans="2:12" ht="15.6">
      <c r="B15" s="65">
        <v>10</v>
      </c>
      <c r="C15" s="71" t="s">
        <v>2699</v>
      </c>
      <c r="D15" s="72">
        <v>10</v>
      </c>
      <c r="E15" s="65">
        <v>6</v>
      </c>
      <c r="F15" s="72">
        <v>6</v>
      </c>
    </row>
    <row r="16" spans="2:12" ht="15.6">
      <c r="B16" s="65">
        <v>11</v>
      </c>
      <c r="C16" s="71" t="s">
        <v>2865</v>
      </c>
      <c r="D16" s="72">
        <v>1</v>
      </c>
      <c r="E16" s="65"/>
      <c r="F16" s="72">
        <v>2</v>
      </c>
    </row>
    <row r="17" spans="2:9" ht="15.6">
      <c r="B17" s="65">
        <v>12</v>
      </c>
      <c r="C17" s="71" t="s">
        <v>2866</v>
      </c>
      <c r="D17" s="72"/>
      <c r="E17" s="65"/>
      <c r="F17" s="72">
        <v>1</v>
      </c>
    </row>
    <row r="18" spans="2:9" ht="15.6">
      <c r="B18" s="65">
        <v>13</v>
      </c>
      <c r="C18" s="71" t="s">
        <v>2816</v>
      </c>
      <c r="D18" s="72"/>
      <c r="E18" s="65"/>
      <c r="F18" s="72">
        <v>1</v>
      </c>
    </row>
    <row r="19" spans="2:9" ht="15.6">
      <c r="B19" s="65">
        <v>14</v>
      </c>
      <c r="C19" s="71" t="s">
        <v>2843</v>
      </c>
      <c r="D19" s="72"/>
      <c r="E19" s="65"/>
      <c r="F19" s="72">
        <v>1</v>
      </c>
    </row>
    <row r="20" spans="2:9" ht="15.6">
      <c r="B20" s="65">
        <v>15</v>
      </c>
      <c r="C20" s="71" t="s">
        <v>2704</v>
      </c>
      <c r="D20" s="72">
        <v>1</v>
      </c>
      <c r="E20" s="65"/>
      <c r="F20" s="72"/>
    </row>
    <row r="21" spans="2:9" ht="15.6">
      <c r="B21" s="65">
        <v>16</v>
      </c>
      <c r="C21" s="71" t="s">
        <v>2717</v>
      </c>
      <c r="D21" s="72">
        <v>1</v>
      </c>
      <c r="E21" s="65"/>
      <c r="F21" s="72">
        <v>1</v>
      </c>
    </row>
    <row r="22" spans="2:9" ht="15.6">
      <c r="B22" s="65">
        <v>17</v>
      </c>
      <c r="C22" s="71" t="s">
        <v>1608</v>
      </c>
      <c r="D22" s="72">
        <v>1</v>
      </c>
      <c r="E22" s="65"/>
      <c r="F22" s="72">
        <v>3</v>
      </c>
    </row>
    <row r="23" spans="2:9" s="5" customFormat="1" ht="15.6">
      <c r="B23" s="354" t="s">
        <v>2867</v>
      </c>
      <c r="C23" s="355"/>
      <c r="D23" s="60">
        <f>SUM(D6:D22)</f>
        <v>47</v>
      </c>
      <c r="E23" s="60">
        <f>SUM(E6:E22)</f>
        <v>84</v>
      </c>
      <c r="F23" s="70">
        <f>SUM(F6:F22)</f>
        <v>44</v>
      </c>
      <c r="I23" s="4"/>
    </row>
  </sheetData>
  <mergeCells count="5">
    <mergeCell ref="D4:F4"/>
    <mergeCell ref="C4:C5"/>
    <mergeCell ref="B4:B5"/>
    <mergeCell ref="B23:C23"/>
    <mergeCell ref="B2:F2"/>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E795-DF8D-4E07-B553-C7D84B46C8C7}">
  <sheetPr>
    <tabColor rgb="FFC00000"/>
  </sheetPr>
  <dimension ref="B2:G65"/>
  <sheetViews>
    <sheetView topLeftCell="E56" zoomScale="64" zoomScaleNormal="64" workbookViewId="0">
      <selection activeCell="F60" sqref="F60"/>
    </sheetView>
  </sheetViews>
  <sheetFormatPr defaultColWidth="11.44140625" defaultRowHeight="14.4"/>
  <cols>
    <col min="1" max="1" width="2.6640625" style="41" customWidth="1"/>
    <col min="2" max="2" width="3.6640625" style="41" customWidth="1"/>
    <col min="3" max="3" width="26.109375" style="41" customWidth="1"/>
    <col min="4" max="4" width="5.109375" style="41" customWidth="1"/>
    <col min="5" max="5" width="52.33203125" style="41" customWidth="1"/>
    <col min="6" max="6" width="74.44140625" style="69" customWidth="1"/>
    <col min="7" max="7" width="21.109375" style="77" customWidth="1"/>
    <col min="8" max="14" width="11.44140625" style="41" customWidth="1"/>
    <col min="15" max="15" width="28.44140625" style="41" customWidth="1"/>
    <col min="16" max="16384" width="11.44140625" style="41"/>
  </cols>
  <sheetData>
    <row r="2" spans="2:7" ht="18">
      <c r="B2" s="309" t="s">
        <v>1383</v>
      </c>
      <c r="C2" s="309"/>
      <c r="D2" s="309"/>
      <c r="E2" s="309"/>
      <c r="F2" s="309"/>
      <c r="G2" s="309"/>
    </row>
    <row r="3" spans="2:7">
      <c r="B3" s="68"/>
    </row>
    <row r="4" spans="2:7" ht="15.6">
      <c r="B4" s="172" t="s">
        <v>220</v>
      </c>
      <c r="C4" s="173" t="s">
        <v>2720</v>
      </c>
      <c r="D4" s="173" t="s">
        <v>220</v>
      </c>
      <c r="E4" s="173" t="s">
        <v>256</v>
      </c>
      <c r="F4" s="174" t="s">
        <v>738</v>
      </c>
      <c r="G4" s="176" t="s">
        <v>222</v>
      </c>
    </row>
    <row r="5" spans="2:7" s="204" customFormat="1" ht="97.5" customHeight="1">
      <c r="B5" s="202">
        <v>1</v>
      </c>
      <c r="C5" s="201" t="s">
        <v>2825</v>
      </c>
      <c r="D5" s="177">
        <v>1</v>
      </c>
      <c r="E5" s="57" t="s">
        <v>3660</v>
      </c>
      <c r="F5" s="203" t="s">
        <v>3687</v>
      </c>
      <c r="G5" s="206">
        <v>1</v>
      </c>
    </row>
    <row r="6" spans="2:7" s="204" customFormat="1" ht="67.5" customHeight="1">
      <c r="B6" s="217">
        <v>2</v>
      </c>
      <c r="C6" s="216" t="s">
        <v>2820</v>
      </c>
      <c r="D6" s="177">
        <v>1</v>
      </c>
      <c r="E6" s="57" t="s">
        <v>4038</v>
      </c>
      <c r="F6" s="219" t="s">
        <v>4079</v>
      </c>
      <c r="G6" s="217">
        <v>1</v>
      </c>
    </row>
    <row r="7" spans="2:7" ht="43.5" customHeight="1">
      <c r="B7" s="303">
        <v>3</v>
      </c>
      <c r="C7" s="300" t="s">
        <v>1604</v>
      </c>
      <c r="D7" s="177">
        <v>1</v>
      </c>
      <c r="E7" s="18" t="s">
        <v>229</v>
      </c>
      <c r="F7" s="18" t="s">
        <v>869</v>
      </c>
      <c r="G7" s="297">
        <v>4</v>
      </c>
    </row>
    <row r="8" spans="2:7" ht="30">
      <c r="B8" s="304"/>
      <c r="C8" s="301"/>
      <c r="D8" s="177">
        <v>2</v>
      </c>
      <c r="E8" s="18" t="s">
        <v>237</v>
      </c>
      <c r="F8" s="18" t="s">
        <v>880</v>
      </c>
      <c r="G8" s="298"/>
    </row>
    <row r="9" spans="2:7" ht="33.6" customHeight="1">
      <c r="B9" s="304"/>
      <c r="C9" s="301"/>
      <c r="D9" s="177">
        <v>3</v>
      </c>
      <c r="E9" s="18" t="s">
        <v>1602</v>
      </c>
      <c r="F9" s="18" t="s">
        <v>3945</v>
      </c>
      <c r="G9" s="298"/>
    </row>
    <row r="10" spans="2:7" ht="77.25" customHeight="1">
      <c r="B10" s="304"/>
      <c r="C10" s="301"/>
      <c r="D10" s="177">
        <v>4</v>
      </c>
      <c r="E10" s="18" t="s">
        <v>3300</v>
      </c>
      <c r="F10" s="18" t="s">
        <v>3299</v>
      </c>
      <c r="G10" s="298"/>
    </row>
    <row r="11" spans="2:7" ht="52.35" customHeight="1">
      <c r="B11" s="303">
        <v>4</v>
      </c>
      <c r="C11" s="300" t="s">
        <v>1605</v>
      </c>
      <c r="D11" s="35">
        <v>1</v>
      </c>
      <c r="E11" s="18" t="s">
        <v>2692</v>
      </c>
      <c r="F11" s="18" t="s">
        <v>3144</v>
      </c>
      <c r="G11" s="297">
        <v>10</v>
      </c>
    </row>
    <row r="12" spans="2:7" ht="52.35" customHeight="1">
      <c r="B12" s="304"/>
      <c r="C12" s="301"/>
      <c r="D12" s="35">
        <v>2</v>
      </c>
      <c r="E12" s="18" t="s">
        <v>2691</v>
      </c>
      <c r="F12" s="18" t="s">
        <v>3948</v>
      </c>
      <c r="G12" s="298"/>
    </row>
    <row r="13" spans="2:7" ht="33" customHeight="1">
      <c r="B13" s="304"/>
      <c r="C13" s="301"/>
      <c r="D13" s="35">
        <v>3</v>
      </c>
      <c r="E13" s="18" t="s">
        <v>254</v>
      </c>
      <c r="F13" s="18" t="s">
        <v>838</v>
      </c>
      <c r="G13" s="298"/>
    </row>
    <row r="14" spans="2:7" ht="31.35" customHeight="1">
      <c r="B14" s="304"/>
      <c r="C14" s="301"/>
      <c r="D14" s="35">
        <v>4</v>
      </c>
      <c r="E14" s="18" t="s">
        <v>255</v>
      </c>
      <c r="F14" s="18" t="s">
        <v>2701</v>
      </c>
      <c r="G14" s="298"/>
    </row>
    <row r="15" spans="2:7" ht="49.35" customHeight="1">
      <c r="B15" s="304"/>
      <c r="C15" s="301"/>
      <c r="D15" s="35">
        <v>5</v>
      </c>
      <c r="E15" s="18" t="s">
        <v>1567</v>
      </c>
      <c r="F15" s="18" t="s">
        <v>2713</v>
      </c>
      <c r="G15" s="298"/>
    </row>
    <row r="16" spans="2:7" ht="34.35" customHeight="1">
      <c r="B16" s="304"/>
      <c r="C16" s="301"/>
      <c r="D16" s="35">
        <v>6</v>
      </c>
      <c r="E16" s="18" t="s">
        <v>141</v>
      </c>
      <c r="F16" s="18" t="s">
        <v>2688</v>
      </c>
      <c r="G16" s="298"/>
    </row>
    <row r="17" spans="2:7" ht="97.5" customHeight="1">
      <c r="B17" s="304"/>
      <c r="C17" s="301"/>
      <c r="D17" s="35">
        <v>7</v>
      </c>
      <c r="E17" s="18" t="s">
        <v>1026</v>
      </c>
      <c r="F17" s="18" t="s">
        <v>4083</v>
      </c>
      <c r="G17" s="298"/>
    </row>
    <row r="18" spans="2:7" ht="33" customHeight="1">
      <c r="B18" s="304"/>
      <c r="C18" s="301"/>
      <c r="D18" s="35">
        <v>8</v>
      </c>
      <c r="E18" s="18" t="s">
        <v>144</v>
      </c>
      <c r="F18" s="18" t="s">
        <v>2714</v>
      </c>
      <c r="G18" s="298"/>
    </row>
    <row r="19" spans="2:7" ht="45" customHeight="1">
      <c r="B19" s="304"/>
      <c r="C19" s="301"/>
      <c r="D19" s="35">
        <v>9</v>
      </c>
      <c r="E19" s="98" t="s">
        <v>3810</v>
      </c>
      <c r="F19" s="95" t="s">
        <v>3811</v>
      </c>
      <c r="G19" s="298"/>
    </row>
    <row r="20" spans="2:7" ht="64.5" customHeight="1">
      <c r="B20" s="305"/>
      <c r="C20" s="302"/>
      <c r="D20" s="35">
        <v>10</v>
      </c>
      <c r="E20" s="98" t="s">
        <v>4037</v>
      </c>
      <c r="F20" s="95" t="s">
        <v>4077</v>
      </c>
      <c r="G20" s="299"/>
    </row>
    <row r="21" spans="2:7" ht="33.6" customHeight="1">
      <c r="B21" s="303">
        <v>5</v>
      </c>
      <c r="C21" s="300" t="s">
        <v>1606</v>
      </c>
      <c r="D21" s="35">
        <v>1</v>
      </c>
      <c r="E21" s="18" t="s">
        <v>247</v>
      </c>
      <c r="F21" s="18" t="s">
        <v>782</v>
      </c>
      <c r="G21" s="297">
        <v>3</v>
      </c>
    </row>
    <row r="22" spans="2:7" ht="18.600000000000001" customHeight="1">
      <c r="B22" s="304"/>
      <c r="C22" s="301"/>
      <c r="D22" s="35">
        <v>2</v>
      </c>
      <c r="E22" s="18" t="s">
        <v>228</v>
      </c>
      <c r="F22" s="18" t="s">
        <v>744</v>
      </c>
      <c r="G22" s="298"/>
    </row>
    <row r="23" spans="2:7" ht="53.1" customHeight="1">
      <c r="B23" s="305"/>
      <c r="C23" s="302"/>
      <c r="D23" s="35">
        <v>3</v>
      </c>
      <c r="E23" s="18" t="s">
        <v>3230</v>
      </c>
      <c r="F23" s="18" t="s">
        <v>3231</v>
      </c>
      <c r="G23" s="299"/>
    </row>
    <row r="24" spans="2:7" ht="33" customHeight="1">
      <c r="B24" s="303">
        <v>6</v>
      </c>
      <c r="C24" s="300" t="s">
        <v>2696</v>
      </c>
      <c r="D24" s="35">
        <v>1</v>
      </c>
      <c r="E24" s="18" t="s">
        <v>2695</v>
      </c>
      <c r="F24" s="18" t="s">
        <v>1375</v>
      </c>
      <c r="G24" s="297">
        <v>20</v>
      </c>
    </row>
    <row r="25" spans="2:7" ht="47.85" customHeight="1">
      <c r="B25" s="304"/>
      <c r="C25" s="301"/>
      <c r="D25" s="35">
        <v>2</v>
      </c>
      <c r="E25" s="18" t="s">
        <v>135</v>
      </c>
      <c r="F25" s="18" t="s">
        <v>1835</v>
      </c>
      <c r="G25" s="298"/>
    </row>
    <row r="26" spans="2:7" ht="128.25" customHeight="1">
      <c r="B26" s="304"/>
      <c r="C26" s="301"/>
      <c r="D26" s="35">
        <v>3</v>
      </c>
      <c r="E26" s="18" t="s">
        <v>4268</v>
      </c>
      <c r="F26" s="18" t="s">
        <v>4293</v>
      </c>
      <c r="G26" s="298"/>
    </row>
    <row r="27" spans="2:7" ht="18.600000000000001" customHeight="1">
      <c r="B27" s="304"/>
      <c r="C27" s="301"/>
      <c r="D27" s="35">
        <v>4</v>
      </c>
      <c r="E27" s="18" t="s">
        <v>241</v>
      </c>
      <c r="F27" s="18" t="s">
        <v>762</v>
      </c>
      <c r="G27" s="298"/>
    </row>
    <row r="28" spans="2:7" ht="32.1" customHeight="1">
      <c r="B28" s="304"/>
      <c r="C28" s="301"/>
      <c r="D28" s="35">
        <v>5</v>
      </c>
      <c r="E28" s="18" t="s">
        <v>775</v>
      </c>
      <c r="F28" s="18" t="s">
        <v>1376</v>
      </c>
      <c r="G28" s="298"/>
    </row>
    <row r="29" spans="2:7" ht="17.100000000000001" customHeight="1">
      <c r="B29" s="304"/>
      <c r="C29" s="301"/>
      <c r="D29" s="35">
        <v>6</v>
      </c>
      <c r="E29" s="18" t="s">
        <v>180</v>
      </c>
      <c r="F29" s="18" t="s">
        <v>877</v>
      </c>
      <c r="G29" s="298"/>
    </row>
    <row r="30" spans="2:7" ht="33.6" customHeight="1">
      <c r="B30" s="304"/>
      <c r="C30" s="301"/>
      <c r="D30" s="35">
        <v>7</v>
      </c>
      <c r="E30" s="18" t="s">
        <v>263</v>
      </c>
      <c r="F30" s="18" t="s">
        <v>2700</v>
      </c>
      <c r="G30" s="298"/>
    </row>
    <row r="31" spans="2:7" ht="16.350000000000001" customHeight="1">
      <c r="B31" s="304"/>
      <c r="C31" s="301"/>
      <c r="D31" s="35">
        <v>8</v>
      </c>
      <c r="E31" s="18" t="s">
        <v>415</v>
      </c>
      <c r="F31" s="18" t="s">
        <v>883</v>
      </c>
      <c r="G31" s="298"/>
    </row>
    <row r="32" spans="2:7" ht="97.35" customHeight="1">
      <c r="B32" s="304"/>
      <c r="C32" s="301"/>
      <c r="D32" s="35">
        <v>9</v>
      </c>
      <c r="E32" s="18" t="s">
        <v>2693</v>
      </c>
      <c r="F32" s="18" t="s">
        <v>2718</v>
      </c>
      <c r="G32" s="298"/>
    </row>
    <row r="33" spans="2:7" ht="98.1" customHeight="1">
      <c r="B33" s="304"/>
      <c r="C33" s="301"/>
      <c r="D33" s="35">
        <v>10</v>
      </c>
      <c r="E33" s="18" t="s">
        <v>2694</v>
      </c>
      <c r="F33" s="18" t="s">
        <v>2706</v>
      </c>
      <c r="G33" s="298"/>
    </row>
    <row r="34" spans="2:7" ht="128.1" customHeight="1">
      <c r="B34" s="304"/>
      <c r="C34" s="301"/>
      <c r="D34" s="35">
        <v>11</v>
      </c>
      <c r="E34" s="18" t="s">
        <v>1718</v>
      </c>
      <c r="F34" s="18" t="s">
        <v>2715</v>
      </c>
      <c r="G34" s="298"/>
    </row>
    <row r="35" spans="2:7" ht="32.85" customHeight="1">
      <c r="B35" s="304"/>
      <c r="C35" s="301"/>
      <c r="D35" s="35">
        <v>12</v>
      </c>
      <c r="E35" s="18" t="s">
        <v>1677</v>
      </c>
      <c r="F35" s="18" t="s">
        <v>1778</v>
      </c>
      <c r="G35" s="298"/>
    </row>
    <row r="36" spans="2:7" ht="17.100000000000001" customHeight="1">
      <c r="B36" s="304"/>
      <c r="C36" s="301"/>
      <c r="D36" s="35">
        <v>13</v>
      </c>
      <c r="E36" s="18" t="s">
        <v>1803</v>
      </c>
      <c r="F36" s="18" t="s">
        <v>2719</v>
      </c>
      <c r="G36" s="298"/>
    </row>
    <row r="37" spans="2:7" ht="35.1" customHeight="1">
      <c r="B37" s="304"/>
      <c r="C37" s="301"/>
      <c r="D37" s="35">
        <v>14</v>
      </c>
      <c r="E37" s="18" t="s">
        <v>1309</v>
      </c>
      <c r="F37" s="18" t="s">
        <v>3688</v>
      </c>
      <c r="G37" s="298"/>
    </row>
    <row r="38" spans="2:7" ht="47.85" customHeight="1">
      <c r="B38" s="304"/>
      <c r="C38" s="301"/>
      <c r="D38" s="35">
        <v>15</v>
      </c>
      <c r="E38" s="18" t="s">
        <v>2054</v>
      </c>
      <c r="F38" s="18" t="s">
        <v>2702</v>
      </c>
      <c r="G38" s="298"/>
    </row>
    <row r="39" spans="2:7" ht="68.400000000000006" customHeight="1">
      <c r="B39" s="304"/>
      <c r="C39" s="301"/>
      <c r="D39" s="35">
        <v>16</v>
      </c>
      <c r="E39" s="18" t="s">
        <v>3475</v>
      </c>
      <c r="F39" s="18" t="s">
        <v>3479</v>
      </c>
      <c r="G39" s="298"/>
    </row>
    <row r="40" spans="2:7" ht="68.400000000000006" customHeight="1">
      <c r="B40" s="304"/>
      <c r="C40" s="301"/>
      <c r="D40" s="35">
        <v>17</v>
      </c>
      <c r="E40" s="18" t="s">
        <v>1067</v>
      </c>
      <c r="F40" s="18" t="s">
        <v>3736</v>
      </c>
      <c r="G40" s="298"/>
    </row>
    <row r="41" spans="2:7" ht="46.5" customHeight="1">
      <c r="B41" s="304"/>
      <c r="C41" s="301"/>
      <c r="D41" s="35">
        <v>18</v>
      </c>
      <c r="E41" s="18" t="s">
        <v>3813</v>
      </c>
      <c r="F41" s="18" t="s">
        <v>3812</v>
      </c>
      <c r="G41" s="298"/>
    </row>
    <row r="42" spans="2:7" ht="46.5" customHeight="1">
      <c r="B42" s="304"/>
      <c r="C42" s="301"/>
      <c r="D42" s="35">
        <v>19</v>
      </c>
      <c r="E42" s="98" t="s">
        <v>3808</v>
      </c>
      <c r="F42" s="95" t="s">
        <v>3807</v>
      </c>
      <c r="G42" s="298"/>
    </row>
    <row r="43" spans="2:7" ht="126" customHeight="1">
      <c r="B43" s="305"/>
      <c r="C43" s="302"/>
      <c r="D43" s="35">
        <v>20</v>
      </c>
      <c r="E43" s="98" t="s">
        <v>4124</v>
      </c>
      <c r="F43" s="95" t="s">
        <v>4125</v>
      </c>
      <c r="G43" s="299"/>
    </row>
    <row r="44" spans="2:7" ht="33" customHeight="1">
      <c r="B44" s="303">
        <v>7</v>
      </c>
      <c r="C44" s="300" t="s">
        <v>2697</v>
      </c>
      <c r="D44" s="35">
        <v>1</v>
      </c>
      <c r="E44" s="18" t="s">
        <v>243</v>
      </c>
      <c r="F44" s="18" t="s">
        <v>769</v>
      </c>
      <c r="G44" s="297">
        <f>2+2+1+1</f>
        <v>6</v>
      </c>
    </row>
    <row r="45" spans="2:7" ht="30">
      <c r="B45" s="304"/>
      <c r="C45" s="301"/>
      <c r="D45" s="35">
        <v>2</v>
      </c>
      <c r="E45" s="18" t="s">
        <v>194</v>
      </c>
      <c r="F45" s="18" t="s">
        <v>1378</v>
      </c>
      <c r="G45" s="298"/>
    </row>
    <row r="46" spans="2:7" ht="30">
      <c r="B46" s="304"/>
      <c r="C46" s="301"/>
      <c r="D46" s="35">
        <v>3</v>
      </c>
      <c r="E46" s="18" t="s">
        <v>1796</v>
      </c>
      <c r="F46" s="18" t="s">
        <v>1799</v>
      </c>
      <c r="G46" s="298"/>
    </row>
    <row r="47" spans="2:7" ht="30">
      <c r="B47" s="304"/>
      <c r="C47" s="301"/>
      <c r="D47" s="35">
        <v>4</v>
      </c>
      <c r="E47" s="18" t="s">
        <v>790</v>
      </c>
      <c r="F47" s="18" t="s">
        <v>791</v>
      </c>
      <c r="G47" s="298"/>
    </row>
    <row r="48" spans="2:7" ht="64.349999999999994" customHeight="1">
      <c r="B48" s="304"/>
      <c r="C48" s="301"/>
      <c r="D48" s="35">
        <v>5</v>
      </c>
      <c r="E48" s="18" t="s">
        <v>1927</v>
      </c>
      <c r="F48" s="18" t="s">
        <v>2705</v>
      </c>
      <c r="G48" s="298"/>
    </row>
    <row r="49" spans="2:7" ht="64.349999999999994" customHeight="1">
      <c r="B49" s="305"/>
      <c r="C49" s="302"/>
      <c r="D49" s="35">
        <v>6</v>
      </c>
      <c r="E49" s="18" t="s">
        <v>3631</v>
      </c>
      <c r="F49" s="18" t="s">
        <v>3630</v>
      </c>
      <c r="G49" s="299"/>
    </row>
    <row r="50" spans="2:7" ht="49.35" customHeight="1">
      <c r="B50" s="303">
        <v>8</v>
      </c>
      <c r="C50" s="300" t="s">
        <v>2699</v>
      </c>
      <c r="D50" s="35">
        <v>1</v>
      </c>
      <c r="E50" s="18" t="s">
        <v>2698</v>
      </c>
      <c r="F50" s="18" t="s">
        <v>2687</v>
      </c>
      <c r="G50" s="297">
        <v>11</v>
      </c>
    </row>
    <row r="51" spans="2:7" ht="30">
      <c r="B51" s="304"/>
      <c r="C51" s="301"/>
      <c r="D51" s="35">
        <v>2</v>
      </c>
      <c r="E51" s="18" t="s">
        <v>227</v>
      </c>
      <c r="F51" s="18" t="s">
        <v>1379</v>
      </c>
      <c r="G51" s="298"/>
    </row>
    <row r="52" spans="2:7" ht="15">
      <c r="B52" s="304"/>
      <c r="C52" s="301"/>
      <c r="D52" s="35">
        <v>3</v>
      </c>
      <c r="E52" s="18" t="s">
        <v>244</v>
      </c>
      <c r="F52" s="18" t="s">
        <v>772</v>
      </c>
      <c r="G52" s="298"/>
    </row>
    <row r="53" spans="2:7" ht="49.35" customHeight="1">
      <c r="B53" s="304"/>
      <c r="C53" s="301"/>
      <c r="D53" s="35">
        <v>4</v>
      </c>
      <c r="E53" s="18" t="s">
        <v>235</v>
      </c>
      <c r="F53" s="18" t="s">
        <v>3386</v>
      </c>
      <c r="G53" s="298"/>
    </row>
    <row r="54" spans="2:7" ht="50.85" customHeight="1">
      <c r="B54" s="304"/>
      <c r="C54" s="301"/>
      <c r="D54" s="35">
        <v>5</v>
      </c>
      <c r="E54" s="18" t="s">
        <v>1264</v>
      </c>
      <c r="F54" s="18" t="s">
        <v>1381</v>
      </c>
      <c r="G54" s="298"/>
    </row>
    <row r="55" spans="2:7" ht="143.1" customHeight="1">
      <c r="B55" s="304"/>
      <c r="C55" s="301"/>
      <c r="D55" s="35">
        <v>6</v>
      </c>
      <c r="E55" s="18" t="s">
        <v>514</v>
      </c>
      <c r="F55" s="18" t="s">
        <v>2707</v>
      </c>
      <c r="G55" s="298"/>
    </row>
    <row r="56" spans="2:7" ht="16.350000000000001" customHeight="1">
      <c r="B56" s="304"/>
      <c r="C56" s="301"/>
      <c r="D56" s="35">
        <v>7</v>
      </c>
      <c r="E56" s="18" t="s">
        <v>246</v>
      </c>
      <c r="F56" s="18" t="s">
        <v>779</v>
      </c>
      <c r="G56" s="298"/>
    </row>
    <row r="57" spans="2:7" ht="107.25" customHeight="1">
      <c r="B57" s="304"/>
      <c r="C57" s="301"/>
      <c r="D57" s="35">
        <v>8</v>
      </c>
      <c r="E57" s="18" t="s">
        <v>232</v>
      </c>
      <c r="F57" s="18" t="s">
        <v>2708</v>
      </c>
      <c r="G57" s="298"/>
    </row>
    <row r="58" spans="2:7" ht="34.35" customHeight="1">
      <c r="B58" s="304"/>
      <c r="C58" s="301"/>
      <c r="D58" s="35">
        <v>9</v>
      </c>
      <c r="E58" s="18" t="s">
        <v>1980</v>
      </c>
      <c r="F58" s="18" t="s">
        <v>2703</v>
      </c>
      <c r="G58" s="298"/>
    </row>
    <row r="59" spans="2:7" ht="34.35" customHeight="1">
      <c r="B59" s="304"/>
      <c r="C59" s="301"/>
      <c r="D59" s="35">
        <v>10</v>
      </c>
      <c r="E59" s="18" t="s">
        <v>2013</v>
      </c>
      <c r="F59" s="18" t="s">
        <v>2026</v>
      </c>
      <c r="G59" s="298"/>
    </row>
    <row r="60" spans="2:7" ht="34.35" customHeight="1">
      <c r="B60" s="305"/>
      <c r="C60" s="302"/>
      <c r="D60" s="35">
        <v>11</v>
      </c>
      <c r="E60" s="18" t="s">
        <v>3351</v>
      </c>
      <c r="F60" s="18" t="s">
        <v>3352</v>
      </c>
      <c r="G60" s="299"/>
    </row>
    <row r="61" spans="2:7" ht="22.35" customHeight="1">
      <c r="B61" s="35">
        <v>9</v>
      </c>
      <c r="C61" s="36" t="s">
        <v>1607</v>
      </c>
      <c r="D61" s="35">
        <v>1</v>
      </c>
      <c r="E61" s="36" t="s">
        <v>840</v>
      </c>
      <c r="F61" s="18" t="s">
        <v>2716</v>
      </c>
      <c r="G61" s="178">
        <v>1</v>
      </c>
    </row>
    <row r="62" spans="2:7" ht="111.6" customHeight="1">
      <c r="B62" s="35">
        <v>10</v>
      </c>
      <c r="C62" s="36" t="s">
        <v>2704</v>
      </c>
      <c r="D62" s="35">
        <v>1</v>
      </c>
      <c r="E62" s="36" t="s">
        <v>1876</v>
      </c>
      <c r="F62" s="208" t="s">
        <v>2709</v>
      </c>
      <c r="G62" s="178">
        <v>1</v>
      </c>
    </row>
    <row r="63" spans="2:7" ht="18" customHeight="1">
      <c r="B63" s="35">
        <v>11</v>
      </c>
      <c r="C63" s="36" t="s">
        <v>2717</v>
      </c>
      <c r="D63" s="35">
        <v>1</v>
      </c>
      <c r="E63" s="36" t="s">
        <v>1238</v>
      </c>
      <c r="F63" s="18" t="s">
        <v>1382</v>
      </c>
      <c r="G63" s="178">
        <v>1</v>
      </c>
    </row>
    <row r="64" spans="2:7" ht="42.6" customHeight="1">
      <c r="B64" s="35">
        <v>12</v>
      </c>
      <c r="C64" s="36" t="s">
        <v>1608</v>
      </c>
      <c r="D64" s="35">
        <v>1</v>
      </c>
      <c r="E64" s="36" t="s">
        <v>248</v>
      </c>
      <c r="F64" s="18" t="s">
        <v>3695</v>
      </c>
      <c r="G64" s="178">
        <v>1</v>
      </c>
    </row>
    <row r="65" spans="2:7" ht="15.6">
      <c r="B65" s="306" t="s">
        <v>222</v>
      </c>
      <c r="C65" s="307"/>
      <c r="D65" s="307"/>
      <c r="E65" s="308"/>
      <c r="F65" s="179"/>
      <c r="G65" s="176">
        <f>SUM(G5:G64)</f>
        <v>60</v>
      </c>
    </row>
  </sheetData>
  <mergeCells count="20">
    <mergeCell ref="C21:C23"/>
    <mergeCell ref="G24:G43"/>
    <mergeCell ref="C24:C43"/>
    <mergeCell ref="B24:B43"/>
    <mergeCell ref="C50:C60"/>
    <mergeCell ref="B50:B60"/>
    <mergeCell ref="G50:G60"/>
    <mergeCell ref="G44:G49"/>
    <mergeCell ref="C44:C49"/>
    <mergeCell ref="B44:B49"/>
    <mergeCell ref="G11:G20"/>
    <mergeCell ref="C11:C20"/>
    <mergeCell ref="B11:B20"/>
    <mergeCell ref="B21:B23"/>
    <mergeCell ref="B65:E65"/>
    <mergeCell ref="B2:G2"/>
    <mergeCell ref="G7:G10"/>
    <mergeCell ref="C7:C10"/>
    <mergeCell ref="B7:B10"/>
    <mergeCell ref="G21:G2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FAFC-ECDF-443E-A238-B3C75C03F6C5}">
  <sheetPr>
    <tabColor rgb="FFC00000"/>
  </sheetPr>
  <dimension ref="B2:L98"/>
  <sheetViews>
    <sheetView topLeftCell="D77" zoomScale="73" zoomScaleNormal="73" workbookViewId="0">
      <selection activeCell="F83" sqref="F83"/>
    </sheetView>
  </sheetViews>
  <sheetFormatPr defaultColWidth="8.6640625" defaultRowHeight="14.4"/>
  <cols>
    <col min="1" max="1" width="2.6640625" customWidth="1"/>
    <col min="2" max="2" width="3.6640625" customWidth="1"/>
    <col min="3" max="3" width="26.109375" customWidth="1"/>
    <col min="4" max="4" width="5.109375" customWidth="1"/>
    <col min="5" max="5" width="52.33203125" style="63" customWidth="1"/>
    <col min="6" max="6" width="89.33203125" style="64" customWidth="1"/>
    <col min="7" max="7" width="21.109375" style="76" customWidth="1"/>
    <col min="8" max="10" width="8.6640625" customWidth="1"/>
    <col min="11" max="11" width="27.109375" customWidth="1"/>
    <col min="12" max="12" width="19.6640625" customWidth="1"/>
  </cols>
  <sheetData>
    <row r="2" spans="2:12" ht="18">
      <c r="B2" s="313" t="s">
        <v>2764</v>
      </c>
      <c r="C2" s="313"/>
      <c r="D2" s="313"/>
      <c r="E2" s="313"/>
      <c r="F2" s="313"/>
      <c r="G2" s="313"/>
    </row>
    <row r="3" spans="2:12">
      <c r="B3" s="6"/>
    </row>
    <row r="4" spans="2:12" ht="15.6">
      <c r="B4" s="180" t="s">
        <v>220</v>
      </c>
      <c r="C4" s="181" t="s">
        <v>2720</v>
      </c>
      <c r="D4" s="181" t="s">
        <v>220</v>
      </c>
      <c r="E4" s="182" t="s">
        <v>256</v>
      </c>
      <c r="F4" s="175" t="s">
        <v>738</v>
      </c>
      <c r="G4" s="183" t="s">
        <v>222</v>
      </c>
    </row>
    <row r="5" spans="2:12" ht="18" customHeight="1">
      <c r="B5" s="303">
        <v>1</v>
      </c>
      <c r="C5" s="300" t="s">
        <v>1604</v>
      </c>
      <c r="D5" s="177">
        <v>1</v>
      </c>
      <c r="E5" s="24" t="s">
        <v>226</v>
      </c>
      <c r="F5" s="24" t="s">
        <v>2723</v>
      </c>
      <c r="G5" s="310">
        <v>51</v>
      </c>
    </row>
    <row r="6" spans="2:12" ht="35.25" customHeight="1">
      <c r="B6" s="304"/>
      <c r="C6" s="301"/>
      <c r="D6" s="177">
        <v>2</v>
      </c>
      <c r="E6" s="24" t="s">
        <v>187</v>
      </c>
      <c r="F6" s="24" t="s">
        <v>2724</v>
      </c>
      <c r="G6" s="311"/>
    </row>
    <row r="7" spans="2:12" ht="38.1" customHeight="1">
      <c r="B7" s="304"/>
      <c r="C7" s="301"/>
      <c r="D7" s="177">
        <v>3</v>
      </c>
      <c r="E7" s="24" t="s">
        <v>230</v>
      </c>
      <c r="F7" s="24" t="s">
        <v>3137</v>
      </c>
      <c r="G7" s="311"/>
    </row>
    <row r="8" spans="2:12" ht="33" customHeight="1">
      <c r="B8" s="304"/>
      <c r="C8" s="301"/>
      <c r="D8" s="177">
        <v>4</v>
      </c>
      <c r="E8" s="24" t="s">
        <v>904</v>
      </c>
      <c r="F8" s="24" t="s">
        <v>2726</v>
      </c>
      <c r="G8" s="311"/>
    </row>
    <row r="9" spans="2:12" ht="33" customHeight="1">
      <c r="B9" s="304"/>
      <c r="C9" s="301"/>
      <c r="D9" s="177">
        <v>5</v>
      </c>
      <c r="E9" s="24" t="s">
        <v>233</v>
      </c>
      <c r="F9" s="24" t="s">
        <v>2025</v>
      </c>
      <c r="G9" s="311"/>
    </row>
    <row r="10" spans="2:12" ht="81" customHeight="1">
      <c r="B10" s="304"/>
      <c r="C10" s="301"/>
      <c r="D10" s="177">
        <v>6</v>
      </c>
      <c r="E10" s="24" t="s">
        <v>144</v>
      </c>
      <c r="F10" s="24" t="s">
        <v>2765</v>
      </c>
      <c r="G10" s="311"/>
      <c r="J10" s="3"/>
      <c r="K10" s="3"/>
      <c r="L10" s="3"/>
    </row>
    <row r="11" spans="2:12" ht="39.6" customHeight="1">
      <c r="B11" s="304"/>
      <c r="C11" s="301"/>
      <c r="D11" s="177">
        <v>7</v>
      </c>
      <c r="E11" s="24" t="s">
        <v>234</v>
      </c>
      <c r="F11" s="24" t="s">
        <v>2727</v>
      </c>
      <c r="G11" s="311"/>
      <c r="J11" s="3"/>
      <c r="K11" s="78"/>
      <c r="L11" s="3"/>
    </row>
    <row r="12" spans="2:12" ht="33" customHeight="1">
      <c r="B12" s="304"/>
      <c r="C12" s="301"/>
      <c r="D12" s="177">
        <v>8</v>
      </c>
      <c r="E12" s="24" t="s">
        <v>150</v>
      </c>
      <c r="F12" s="24" t="s">
        <v>2728</v>
      </c>
      <c r="G12" s="311"/>
      <c r="J12" s="3"/>
      <c r="K12" s="78"/>
      <c r="L12" s="3"/>
    </row>
    <row r="13" spans="2:12" ht="111" customHeight="1">
      <c r="B13" s="304"/>
      <c r="C13" s="301"/>
      <c r="D13" s="177">
        <v>9</v>
      </c>
      <c r="E13" s="24" t="s">
        <v>236</v>
      </c>
      <c r="F13" s="24" t="s">
        <v>2766</v>
      </c>
      <c r="G13" s="311"/>
    </row>
    <row r="14" spans="2:12" ht="33" customHeight="1">
      <c r="B14" s="304"/>
      <c r="C14" s="301"/>
      <c r="D14" s="177">
        <v>10</v>
      </c>
      <c r="E14" s="24" t="s">
        <v>192</v>
      </c>
      <c r="F14" s="24" t="s">
        <v>2729</v>
      </c>
      <c r="G14" s="311"/>
    </row>
    <row r="15" spans="2:12" ht="56.4" customHeight="1">
      <c r="B15" s="304"/>
      <c r="C15" s="301"/>
      <c r="D15" s="177">
        <v>11</v>
      </c>
      <c r="E15" s="24" t="s">
        <v>261</v>
      </c>
      <c r="F15" s="24" t="s">
        <v>3150</v>
      </c>
      <c r="G15" s="311"/>
    </row>
    <row r="16" spans="2:12" ht="20.100000000000001" customHeight="1">
      <c r="B16" s="304"/>
      <c r="C16" s="301"/>
      <c r="D16" s="177">
        <v>12</v>
      </c>
      <c r="E16" s="24" t="s">
        <v>137</v>
      </c>
      <c r="F16" s="24" t="s">
        <v>756</v>
      </c>
      <c r="G16" s="311"/>
    </row>
    <row r="17" spans="2:12" ht="33" customHeight="1">
      <c r="B17" s="304"/>
      <c r="C17" s="301"/>
      <c r="D17" s="177">
        <v>13</v>
      </c>
      <c r="E17" s="24" t="s">
        <v>154</v>
      </c>
      <c r="F17" s="24" t="s">
        <v>2732</v>
      </c>
      <c r="G17" s="311"/>
    </row>
    <row r="18" spans="2:12" ht="33" customHeight="1">
      <c r="B18" s="304"/>
      <c r="C18" s="301"/>
      <c r="D18" s="177">
        <v>14</v>
      </c>
      <c r="E18" s="24" t="s">
        <v>164</v>
      </c>
      <c r="F18" s="24" t="s">
        <v>2733</v>
      </c>
      <c r="G18" s="311"/>
    </row>
    <row r="19" spans="2:12" ht="33" customHeight="1">
      <c r="B19" s="304"/>
      <c r="C19" s="301"/>
      <c r="D19" s="177">
        <v>15</v>
      </c>
      <c r="E19" s="24" t="s">
        <v>948</v>
      </c>
      <c r="F19" s="24" t="s">
        <v>949</v>
      </c>
      <c r="G19" s="311"/>
    </row>
    <row r="20" spans="2:12" ht="33" customHeight="1">
      <c r="B20" s="304"/>
      <c r="C20" s="301"/>
      <c r="D20" s="177">
        <v>16</v>
      </c>
      <c r="E20" s="24" t="s">
        <v>199</v>
      </c>
      <c r="F20" s="24" t="s">
        <v>951</v>
      </c>
      <c r="G20" s="311"/>
    </row>
    <row r="21" spans="2:12" ht="33" customHeight="1">
      <c r="B21" s="304"/>
      <c r="C21" s="301"/>
      <c r="D21" s="177">
        <v>17</v>
      </c>
      <c r="E21" s="24" t="s">
        <v>208</v>
      </c>
      <c r="F21" s="24" t="s">
        <v>958</v>
      </c>
      <c r="G21" s="311"/>
    </row>
    <row r="22" spans="2:12" ht="33" customHeight="1">
      <c r="B22" s="304"/>
      <c r="C22" s="301"/>
      <c r="D22" s="177">
        <v>18</v>
      </c>
      <c r="E22" s="162" t="s">
        <v>240</v>
      </c>
      <c r="F22" s="162" t="s">
        <v>2738</v>
      </c>
      <c r="G22" s="311"/>
      <c r="K22" s="5"/>
      <c r="L22" s="5"/>
    </row>
    <row r="23" spans="2:12" ht="33" customHeight="1">
      <c r="B23" s="304"/>
      <c r="C23" s="301"/>
      <c r="D23" s="177">
        <v>19</v>
      </c>
      <c r="E23" s="162" t="s">
        <v>203</v>
      </c>
      <c r="F23" s="162" t="s">
        <v>2737</v>
      </c>
      <c r="G23" s="311"/>
    </row>
    <row r="24" spans="2:12" ht="33" customHeight="1">
      <c r="B24" s="304"/>
      <c r="C24" s="301"/>
      <c r="D24" s="177">
        <v>20</v>
      </c>
      <c r="E24" s="162" t="s">
        <v>245</v>
      </c>
      <c r="F24" s="162" t="s">
        <v>2739</v>
      </c>
      <c r="G24" s="311"/>
    </row>
    <row r="25" spans="2:12" ht="33" customHeight="1">
      <c r="B25" s="304"/>
      <c r="C25" s="301"/>
      <c r="D25" s="177">
        <v>21</v>
      </c>
      <c r="E25" s="162" t="s">
        <v>249</v>
      </c>
      <c r="F25" s="162" t="s">
        <v>2740</v>
      </c>
      <c r="G25" s="311"/>
    </row>
    <row r="26" spans="2:12" ht="33" customHeight="1">
      <c r="B26" s="304"/>
      <c r="C26" s="301"/>
      <c r="D26" s="177">
        <v>22</v>
      </c>
      <c r="E26" s="162" t="s">
        <v>251</v>
      </c>
      <c r="F26" s="162" t="s">
        <v>2741</v>
      </c>
      <c r="G26" s="311"/>
    </row>
    <row r="27" spans="2:12" ht="33" customHeight="1">
      <c r="B27" s="304"/>
      <c r="C27" s="301"/>
      <c r="D27" s="177">
        <v>23</v>
      </c>
      <c r="E27" s="162" t="s">
        <v>826</v>
      </c>
      <c r="F27" s="162" t="s">
        <v>2743</v>
      </c>
      <c r="G27" s="311"/>
    </row>
    <row r="28" spans="2:12" ht="33" customHeight="1">
      <c r="B28" s="304"/>
      <c r="C28" s="301"/>
      <c r="D28" s="177">
        <v>24</v>
      </c>
      <c r="E28" s="162" t="s">
        <v>1026</v>
      </c>
      <c r="F28" s="31" t="s">
        <v>2781</v>
      </c>
      <c r="G28" s="311"/>
    </row>
    <row r="29" spans="2:12" ht="32.85" customHeight="1">
      <c r="B29" s="304"/>
      <c r="C29" s="301"/>
      <c r="D29" s="177">
        <v>25</v>
      </c>
      <c r="E29" s="162" t="s">
        <v>1041</v>
      </c>
      <c r="F29" s="162" t="s">
        <v>2745</v>
      </c>
      <c r="G29" s="311"/>
    </row>
    <row r="30" spans="2:12" ht="17.850000000000001" customHeight="1">
      <c r="B30" s="304"/>
      <c r="C30" s="301"/>
      <c r="D30" s="177">
        <v>26</v>
      </c>
      <c r="E30" s="162" t="s">
        <v>252</v>
      </c>
      <c r="F30" s="162" t="s">
        <v>824</v>
      </c>
      <c r="G30" s="311"/>
    </row>
    <row r="31" spans="2:12" ht="33" customHeight="1">
      <c r="B31" s="304"/>
      <c r="C31" s="301"/>
      <c r="D31" s="177">
        <v>27</v>
      </c>
      <c r="E31" s="162" t="s">
        <v>1070</v>
      </c>
      <c r="F31" s="162" t="s">
        <v>1071</v>
      </c>
      <c r="G31" s="311"/>
    </row>
    <row r="32" spans="2:12" ht="33" customHeight="1">
      <c r="B32" s="304"/>
      <c r="C32" s="301"/>
      <c r="D32" s="177">
        <v>28</v>
      </c>
      <c r="E32" s="162" t="s">
        <v>1804</v>
      </c>
      <c r="F32" s="162" t="s">
        <v>1074</v>
      </c>
      <c r="G32" s="311"/>
    </row>
    <row r="33" spans="2:7" ht="33" customHeight="1">
      <c r="B33" s="304"/>
      <c r="C33" s="301"/>
      <c r="D33" s="177">
        <v>29</v>
      </c>
      <c r="E33" s="18" t="s">
        <v>2747</v>
      </c>
      <c r="F33" s="18" t="s">
        <v>1135</v>
      </c>
      <c r="G33" s="311"/>
    </row>
    <row r="34" spans="2:7" ht="33" customHeight="1">
      <c r="B34" s="304"/>
      <c r="C34" s="301"/>
      <c r="D34" s="177">
        <v>30</v>
      </c>
      <c r="E34" s="18" t="s">
        <v>1156</v>
      </c>
      <c r="F34" s="18" t="s">
        <v>2748</v>
      </c>
      <c r="G34" s="311"/>
    </row>
    <row r="35" spans="2:7" ht="33" customHeight="1">
      <c r="B35" s="304"/>
      <c r="C35" s="301"/>
      <c r="D35" s="177">
        <v>31</v>
      </c>
      <c r="E35" s="162" t="s">
        <v>264</v>
      </c>
      <c r="F35" s="162" t="s">
        <v>1160</v>
      </c>
      <c r="G35" s="311"/>
    </row>
    <row r="36" spans="2:7" ht="33" customHeight="1">
      <c r="B36" s="304"/>
      <c r="C36" s="301"/>
      <c r="D36" s="177">
        <v>32</v>
      </c>
      <c r="E36" s="162" t="s">
        <v>1164</v>
      </c>
      <c r="F36" s="162" t="s">
        <v>2749</v>
      </c>
      <c r="G36" s="311"/>
    </row>
    <row r="37" spans="2:7" ht="33" customHeight="1">
      <c r="B37" s="304"/>
      <c r="C37" s="301"/>
      <c r="D37" s="177">
        <v>33</v>
      </c>
      <c r="E37" s="162" t="s">
        <v>1194</v>
      </c>
      <c r="F37" s="162" t="s">
        <v>2752</v>
      </c>
      <c r="G37" s="311"/>
    </row>
    <row r="38" spans="2:7" ht="19.350000000000001" customHeight="1">
      <c r="B38" s="304"/>
      <c r="C38" s="301"/>
      <c r="D38" s="177">
        <v>34</v>
      </c>
      <c r="E38" s="162" t="s">
        <v>1570</v>
      </c>
      <c r="F38" s="162" t="s">
        <v>2753</v>
      </c>
      <c r="G38" s="311"/>
    </row>
    <row r="39" spans="2:7" ht="33" customHeight="1">
      <c r="B39" s="304"/>
      <c r="C39" s="301"/>
      <c r="D39" s="177">
        <v>35</v>
      </c>
      <c r="E39" s="162" t="s">
        <v>1689</v>
      </c>
      <c r="F39" s="162" t="s">
        <v>1647</v>
      </c>
      <c r="G39" s="311"/>
    </row>
    <row r="40" spans="2:7" ht="33" customHeight="1">
      <c r="B40" s="304"/>
      <c r="C40" s="301"/>
      <c r="D40" s="177">
        <v>36</v>
      </c>
      <c r="E40" s="162" t="s">
        <v>1701</v>
      </c>
      <c r="F40" s="162" t="s">
        <v>2755</v>
      </c>
      <c r="G40" s="311"/>
    </row>
    <row r="41" spans="2:7" ht="33" customHeight="1">
      <c r="B41" s="304"/>
      <c r="C41" s="301"/>
      <c r="D41" s="177">
        <v>37</v>
      </c>
      <c r="E41" s="162" t="s">
        <v>1602</v>
      </c>
      <c r="F41" s="162" t="s">
        <v>1746</v>
      </c>
      <c r="G41" s="311"/>
    </row>
    <row r="42" spans="2:7" ht="33" customHeight="1">
      <c r="B42" s="304"/>
      <c r="C42" s="301"/>
      <c r="D42" s="177">
        <v>38</v>
      </c>
      <c r="E42" s="162" t="s">
        <v>229</v>
      </c>
      <c r="F42" s="162" t="s">
        <v>2757</v>
      </c>
      <c r="G42" s="311"/>
    </row>
    <row r="43" spans="2:7" ht="19.350000000000001" customHeight="1">
      <c r="B43" s="304"/>
      <c r="C43" s="301"/>
      <c r="D43" s="177">
        <v>39</v>
      </c>
      <c r="E43" s="162" t="s">
        <v>535</v>
      </c>
      <c r="F43" s="162" t="s">
        <v>2689</v>
      </c>
      <c r="G43" s="311"/>
    </row>
    <row r="44" spans="2:7" ht="33" customHeight="1">
      <c r="B44" s="304"/>
      <c r="C44" s="301"/>
      <c r="D44" s="177">
        <v>40</v>
      </c>
      <c r="E44" s="162" t="s">
        <v>1722</v>
      </c>
      <c r="F44" s="162" t="s">
        <v>2690</v>
      </c>
      <c r="G44" s="311"/>
    </row>
    <row r="45" spans="2:7" ht="33" customHeight="1">
      <c r="B45" s="304"/>
      <c r="C45" s="301"/>
      <c r="D45" s="177">
        <v>41</v>
      </c>
      <c r="E45" s="162" t="s">
        <v>1829</v>
      </c>
      <c r="F45" s="162" t="s">
        <v>2760</v>
      </c>
      <c r="G45" s="311"/>
    </row>
    <row r="46" spans="2:7" ht="110.1" customHeight="1">
      <c r="B46" s="304"/>
      <c r="C46" s="301"/>
      <c r="D46" s="177">
        <v>42</v>
      </c>
      <c r="E46" s="162" t="s">
        <v>2767</v>
      </c>
      <c r="F46" s="162" t="s">
        <v>2768</v>
      </c>
      <c r="G46" s="311"/>
    </row>
    <row r="47" spans="2:7" ht="36" customHeight="1">
      <c r="B47" s="304"/>
      <c r="C47" s="301"/>
      <c r="D47" s="177">
        <v>43</v>
      </c>
      <c r="E47" s="162" t="s">
        <v>2778</v>
      </c>
      <c r="F47" s="162" t="s">
        <v>2777</v>
      </c>
      <c r="G47" s="311"/>
    </row>
    <row r="48" spans="2:7" ht="34.5" customHeight="1">
      <c r="B48" s="304"/>
      <c r="C48" s="301"/>
      <c r="D48" s="177">
        <v>44</v>
      </c>
      <c r="E48" s="162" t="s">
        <v>1203</v>
      </c>
      <c r="F48" s="162" t="s">
        <v>4149</v>
      </c>
      <c r="G48" s="311"/>
    </row>
    <row r="49" spans="2:7" ht="30" customHeight="1">
      <c r="B49" s="304"/>
      <c r="C49" s="301"/>
      <c r="D49" s="177">
        <v>45</v>
      </c>
      <c r="E49" s="184" t="s">
        <v>2663</v>
      </c>
      <c r="F49" s="184" t="s">
        <v>2828</v>
      </c>
      <c r="G49" s="311"/>
    </row>
    <row r="50" spans="2:7" ht="15">
      <c r="B50" s="304"/>
      <c r="C50" s="301"/>
      <c r="D50" s="177">
        <v>46</v>
      </c>
      <c r="E50" s="184" t="s">
        <v>2831</v>
      </c>
      <c r="F50" s="184" t="s">
        <v>2832</v>
      </c>
      <c r="G50" s="311"/>
    </row>
    <row r="51" spans="2:7" ht="15">
      <c r="B51" s="304"/>
      <c r="C51" s="301"/>
      <c r="D51" s="177">
        <v>47</v>
      </c>
      <c r="E51" s="184" t="str">
        <f>[1]Sheet1!$J$1102</f>
        <v>PT. Menjangan Sakti</v>
      </c>
      <c r="F51" s="184" t="s">
        <v>2833</v>
      </c>
      <c r="G51" s="311"/>
    </row>
    <row r="52" spans="2:7" ht="30">
      <c r="B52" s="304"/>
      <c r="C52" s="301"/>
      <c r="D52" s="177">
        <v>48</v>
      </c>
      <c r="E52" s="184" t="s">
        <v>1092</v>
      </c>
      <c r="F52" s="184" t="s">
        <v>2834</v>
      </c>
      <c r="G52" s="311"/>
    </row>
    <row r="53" spans="2:7" ht="48.75" customHeight="1">
      <c r="B53" s="304"/>
      <c r="C53" s="301"/>
      <c r="D53" s="177">
        <v>49</v>
      </c>
      <c r="E53" s="184" t="s">
        <v>3436</v>
      </c>
      <c r="F53" s="184" t="s">
        <v>3437</v>
      </c>
      <c r="G53" s="311"/>
    </row>
    <row r="54" spans="2:7" ht="67.5" customHeight="1">
      <c r="B54" s="304"/>
      <c r="C54" s="301"/>
      <c r="D54" s="177">
        <v>50</v>
      </c>
      <c r="E54" s="184" t="s">
        <v>3628</v>
      </c>
      <c r="F54" s="184" t="s">
        <v>3640</v>
      </c>
      <c r="G54" s="311"/>
    </row>
    <row r="55" spans="2:7" ht="67.5" customHeight="1">
      <c r="B55" s="305"/>
      <c r="C55" s="302"/>
      <c r="D55" s="177">
        <v>51</v>
      </c>
      <c r="E55" s="184" t="s">
        <v>798</v>
      </c>
      <c r="F55" s="184" t="s">
        <v>4260</v>
      </c>
      <c r="G55" s="312"/>
    </row>
    <row r="56" spans="2:7" ht="48.75" customHeight="1">
      <c r="B56" s="303">
        <v>2</v>
      </c>
      <c r="C56" s="300" t="s">
        <v>1605</v>
      </c>
      <c r="D56" s="35">
        <v>1</v>
      </c>
      <c r="E56" s="24" t="s">
        <v>146</v>
      </c>
      <c r="F56" s="24" t="s">
        <v>4148</v>
      </c>
      <c r="G56" s="297">
        <v>17</v>
      </c>
    </row>
    <row r="57" spans="2:7" ht="33" customHeight="1">
      <c r="B57" s="304"/>
      <c r="C57" s="301"/>
      <c r="D57" s="35">
        <v>2</v>
      </c>
      <c r="E57" s="24" t="s">
        <v>141</v>
      </c>
      <c r="F57" s="24" t="s">
        <v>2722</v>
      </c>
      <c r="G57" s="298"/>
    </row>
    <row r="58" spans="2:7" ht="53.25" customHeight="1">
      <c r="B58" s="304"/>
      <c r="C58" s="301"/>
      <c r="D58" s="35">
        <v>3</v>
      </c>
      <c r="E58" s="24" t="s">
        <v>160</v>
      </c>
      <c r="F58" s="24" t="s">
        <v>4148</v>
      </c>
      <c r="G58" s="298"/>
    </row>
    <row r="59" spans="2:7" ht="105.6" customHeight="1">
      <c r="B59" s="304"/>
      <c r="C59" s="301"/>
      <c r="D59" s="35">
        <v>4</v>
      </c>
      <c r="E59" s="24" t="s">
        <v>140</v>
      </c>
      <c r="F59" s="24" t="s">
        <v>2774</v>
      </c>
      <c r="G59" s="298"/>
    </row>
    <row r="60" spans="2:7" ht="34.35" customHeight="1">
      <c r="B60" s="304"/>
      <c r="C60" s="301"/>
      <c r="D60" s="35">
        <v>5</v>
      </c>
      <c r="E60" s="162" t="s">
        <v>239</v>
      </c>
      <c r="F60" s="162" t="s">
        <v>2735</v>
      </c>
      <c r="G60" s="298"/>
    </row>
    <row r="61" spans="2:7" ht="84" customHeight="1">
      <c r="B61" s="304"/>
      <c r="C61" s="301"/>
      <c r="D61" s="35">
        <v>6</v>
      </c>
      <c r="E61" s="162" t="s">
        <v>156</v>
      </c>
      <c r="F61" s="162" t="s">
        <v>2742</v>
      </c>
      <c r="G61" s="298"/>
    </row>
    <row r="62" spans="2:7" ht="49.35" customHeight="1">
      <c r="B62" s="304"/>
      <c r="C62" s="301"/>
      <c r="D62" s="35">
        <v>7</v>
      </c>
      <c r="E62" s="162" t="s">
        <v>250</v>
      </c>
      <c r="F62" s="162" t="s">
        <v>2744</v>
      </c>
      <c r="G62" s="298"/>
    </row>
    <row r="63" spans="2:7" s="41" customFormat="1" ht="32.1" customHeight="1">
      <c r="B63" s="304"/>
      <c r="C63" s="301"/>
      <c r="D63" s="35">
        <v>8</v>
      </c>
      <c r="E63" s="162" t="s">
        <v>253</v>
      </c>
      <c r="F63" s="31" t="s">
        <v>2771</v>
      </c>
      <c r="G63" s="298"/>
    </row>
    <row r="64" spans="2:7" s="41" customFormat="1" ht="37.35" customHeight="1">
      <c r="B64" s="304"/>
      <c r="C64" s="301"/>
      <c r="D64" s="35">
        <v>9</v>
      </c>
      <c r="E64" s="162" t="s">
        <v>254</v>
      </c>
      <c r="F64" s="162" t="s">
        <v>2772</v>
      </c>
      <c r="G64" s="298"/>
    </row>
    <row r="65" spans="2:7" s="41" customFormat="1" ht="33.6" customHeight="1">
      <c r="B65" s="304"/>
      <c r="C65" s="301"/>
      <c r="D65" s="35">
        <v>10</v>
      </c>
      <c r="E65" s="162" t="s">
        <v>1168</v>
      </c>
      <c r="F65" s="162" t="s">
        <v>1169</v>
      </c>
      <c r="G65" s="298"/>
    </row>
    <row r="66" spans="2:7" s="41" customFormat="1" ht="21.6" customHeight="1">
      <c r="B66" s="304"/>
      <c r="C66" s="301"/>
      <c r="D66" s="35">
        <v>11</v>
      </c>
      <c r="E66" s="162" t="s">
        <v>1805</v>
      </c>
      <c r="F66" s="162" t="s">
        <v>2750</v>
      </c>
      <c r="G66" s="298"/>
    </row>
    <row r="67" spans="2:7" s="41" customFormat="1" ht="96" customHeight="1">
      <c r="B67" s="304"/>
      <c r="C67" s="301"/>
      <c r="D67" s="35">
        <v>12</v>
      </c>
      <c r="E67" s="162" t="s">
        <v>2769</v>
      </c>
      <c r="F67" s="162" t="s">
        <v>2770</v>
      </c>
      <c r="G67" s="298"/>
    </row>
    <row r="68" spans="2:7" s="41" customFormat="1" ht="48" customHeight="1">
      <c r="B68" s="304"/>
      <c r="C68" s="301"/>
      <c r="D68" s="35">
        <v>13</v>
      </c>
      <c r="E68" s="162" t="s">
        <v>1321</v>
      </c>
      <c r="F68" s="162" t="s">
        <v>2780</v>
      </c>
      <c r="G68" s="298"/>
    </row>
    <row r="69" spans="2:7" s="41" customFormat="1" ht="24.6" customHeight="1">
      <c r="B69" s="304"/>
      <c r="C69" s="301"/>
      <c r="D69" s="35">
        <v>14</v>
      </c>
      <c r="E69" s="184" t="s">
        <v>2835</v>
      </c>
      <c r="F69" s="184" t="s">
        <v>2836</v>
      </c>
      <c r="G69" s="298"/>
    </row>
    <row r="70" spans="2:7" s="41" customFormat="1" ht="51.75" customHeight="1">
      <c r="B70" s="304"/>
      <c r="C70" s="301"/>
      <c r="D70" s="35">
        <v>15</v>
      </c>
      <c r="E70" s="184" t="s">
        <v>3629</v>
      </c>
      <c r="F70" s="184" t="s">
        <v>4151</v>
      </c>
      <c r="G70" s="298"/>
    </row>
    <row r="71" spans="2:7" s="41" customFormat="1" ht="36.75" customHeight="1">
      <c r="B71" s="304"/>
      <c r="C71" s="301"/>
      <c r="D71" s="35">
        <v>16</v>
      </c>
      <c r="E71" s="184" t="s">
        <v>3726</v>
      </c>
      <c r="F71" s="184" t="s">
        <v>3727</v>
      </c>
      <c r="G71" s="298"/>
    </row>
    <row r="72" spans="2:7" s="41" customFormat="1" ht="39.75" customHeight="1">
      <c r="B72" s="305"/>
      <c r="C72" s="302"/>
      <c r="D72" s="35">
        <v>17</v>
      </c>
      <c r="E72" s="18" t="s">
        <v>162</v>
      </c>
      <c r="F72" s="18" t="s">
        <v>3145</v>
      </c>
      <c r="G72" s="299"/>
    </row>
    <row r="73" spans="2:7" ht="37.35" customHeight="1">
      <c r="B73" s="185">
        <v>3</v>
      </c>
      <c r="C73" s="186" t="s">
        <v>1606</v>
      </c>
      <c r="D73" s="35">
        <v>1</v>
      </c>
      <c r="E73" s="162" t="s">
        <v>1837</v>
      </c>
      <c r="F73" s="162" t="s">
        <v>1836</v>
      </c>
      <c r="G73" s="187">
        <v>1</v>
      </c>
    </row>
    <row r="74" spans="2:7" ht="33" customHeight="1">
      <c r="B74" s="303">
        <v>4</v>
      </c>
      <c r="C74" s="300" t="s">
        <v>2696</v>
      </c>
      <c r="D74" s="35">
        <v>1</v>
      </c>
      <c r="E74" s="24" t="s">
        <v>133</v>
      </c>
      <c r="F74" s="24" t="s">
        <v>2731</v>
      </c>
      <c r="G74" s="297">
        <v>15</v>
      </c>
    </row>
    <row r="75" spans="2:7" ht="51.6" customHeight="1">
      <c r="B75" s="304"/>
      <c r="C75" s="301"/>
      <c r="D75" s="35">
        <v>2</v>
      </c>
      <c r="E75" s="24" t="s">
        <v>189</v>
      </c>
      <c r="F75" s="24" t="s">
        <v>2734</v>
      </c>
      <c r="G75" s="298"/>
    </row>
    <row r="76" spans="2:7" ht="57.75" customHeight="1">
      <c r="B76" s="304"/>
      <c r="C76" s="301"/>
      <c r="D76" s="35">
        <v>3</v>
      </c>
      <c r="E76" s="24" t="s">
        <v>178</v>
      </c>
      <c r="F76" s="24" t="s">
        <v>4150</v>
      </c>
      <c r="G76" s="298"/>
    </row>
    <row r="77" spans="2:7" ht="40.35" customHeight="1">
      <c r="B77" s="304"/>
      <c r="C77" s="301"/>
      <c r="D77" s="35">
        <v>4</v>
      </c>
      <c r="E77" s="162" t="s">
        <v>1031</v>
      </c>
      <c r="F77" s="162" t="s">
        <v>1032</v>
      </c>
      <c r="G77" s="298"/>
    </row>
    <row r="78" spans="2:7" ht="61.35" customHeight="1">
      <c r="B78" s="304"/>
      <c r="C78" s="301"/>
      <c r="D78" s="35">
        <v>5</v>
      </c>
      <c r="E78" s="162" t="s">
        <v>1121</v>
      </c>
      <c r="F78" s="162" t="s">
        <v>2746</v>
      </c>
      <c r="G78" s="298"/>
    </row>
    <row r="79" spans="2:7" ht="33" customHeight="1">
      <c r="B79" s="304"/>
      <c r="C79" s="301"/>
      <c r="D79" s="35">
        <v>6</v>
      </c>
      <c r="E79" s="162" t="s">
        <v>461</v>
      </c>
      <c r="F79" s="162" t="s">
        <v>1745</v>
      </c>
      <c r="G79" s="298"/>
    </row>
    <row r="80" spans="2:7" ht="41.25" customHeight="1">
      <c r="B80" s="304"/>
      <c r="C80" s="301"/>
      <c r="D80" s="35">
        <v>7</v>
      </c>
      <c r="E80" s="162" t="s">
        <v>504</v>
      </c>
      <c r="F80" s="162" t="s">
        <v>2758</v>
      </c>
      <c r="G80" s="298"/>
    </row>
    <row r="81" spans="2:7" ht="32.85" customHeight="1">
      <c r="B81" s="304"/>
      <c r="C81" s="301"/>
      <c r="D81" s="35">
        <v>8</v>
      </c>
      <c r="E81" s="162" t="s">
        <v>180</v>
      </c>
      <c r="F81" s="162" t="s">
        <v>2759</v>
      </c>
      <c r="G81" s="298"/>
    </row>
    <row r="82" spans="2:7" ht="36" customHeight="1">
      <c r="B82" s="304"/>
      <c r="C82" s="301"/>
      <c r="D82" s="35">
        <v>9</v>
      </c>
      <c r="E82" s="57" t="s">
        <v>139</v>
      </c>
      <c r="F82" s="162" t="s">
        <v>1375</v>
      </c>
      <c r="G82" s="298"/>
    </row>
    <row r="83" spans="2:7" ht="85.35" customHeight="1">
      <c r="B83" s="304"/>
      <c r="C83" s="301"/>
      <c r="D83" s="35">
        <v>10</v>
      </c>
      <c r="E83" s="162" t="s">
        <v>2761</v>
      </c>
      <c r="F83" s="162" t="s">
        <v>2762</v>
      </c>
      <c r="G83" s="298"/>
    </row>
    <row r="84" spans="2:7" ht="32.4" customHeight="1">
      <c r="B84" s="304"/>
      <c r="C84" s="301"/>
      <c r="D84" s="35">
        <v>11</v>
      </c>
      <c r="E84" s="162" t="s">
        <v>1998</v>
      </c>
      <c r="F84" s="162" t="s">
        <v>2763</v>
      </c>
      <c r="G84" s="298"/>
    </row>
    <row r="85" spans="2:7" ht="98.1" customHeight="1">
      <c r="B85" s="304"/>
      <c r="C85" s="301"/>
      <c r="D85" s="35">
        <v>12</v>
      </c>
      <c r="E85" s="18" t="s">
        <v>2648</v>
      </c>
      <c r="F85" s="162" t="s">
        <v>2649</v>
      </c>
      <c r="G85" s="298"/>
    </row>
    <row r="86" spans="2:7" ht="36.6" customHeight="1">
      <c r="B86" s="304"/>
      <c r="C86" s="301"/>
      <c r="D86" s="35">
        <v>13</v>
      </c>
      <c r="E86" s="18" t="s">
        <v>3295</v>
      </c>
      <c r="F86" s="196" t="s">
        <v>3296</v>
      </c>
      <c r="G86" s="298"/>
    </row>
    <row r="87" spans="2:7" ht="50.1" customHeight="1">
      <c r="B87" s="304"/>
      <c r="C87" s="301"/>
      <c r="D87" s="35">
        <v>14</v>
      </c>
      <c r="E87" s="18" t="s">
        <v>3354</v>
      </c>
      <c r="F87" s="197" t="s">
        <v>4263</v>
      </c>
      <c r="G87" s="298"/>
    </row>
    <row r="88" spans="2:7" ht="50.1" customHeight="1">
      <c r="B88" s="305"/>
      <c r="C88" s="302"/>
      <c r="D88" s="35">
        <v>15</v>
      </c>
      <c r="E88" s="18" t="s">
        <v>1045</v>
      </c>
      <c r="F88" s="268" t="s">
        <v>4259</v>
      </c>
      <c r="G88" s="299"/>
    </row>
    <row r="89" spans="2:7" ht="33" customHeight="1">
      <c r="B89" s="303">
        <v>5</v>
      </c>
      <c r="C89" s="300" t="s">
        <v>2697</v>
      </c>
      <c r="D89" s="35">
        <v>1</v>
      </c>
      <c r="E89" s="162" t="s">
        <v>176</v>
      </c>
      <c r="F89" s="162" t="s">
        <v>2754</v>
      </c>
      <c r="G89" s="297">
        <v>2</v>
      </c>
    </row>
    <row r="90" spans="2:7" ht="53.4" customHeight="1">
      <c r="B90" s="304"/>
      <c r="C90" s="301"/>
      <c r="D90" s="35">
        <v>2</v>
      </c>
      <c r="E90" s="57" t="s">
        <v>1276</v>
      </c>
      <c r="F90" s="162" t="s">
        <v>1692</v>
      </c>
      <c r="G90" s="298"/>
    </row>
    <row r="91" spans="2:7" ht="37.35" customHeight="1">
      <c r="B91" s="303">
        <v>6</v>
      </c>
      <c r="C91" s="314" t="s">
        <v>2699</v>
      </c>
      <c r="D91" s="35">
        <v>1</v>
      </c>
      <c r="E91" s="24" t="s">
        <v>231</v>
      </c>
      <c r="F91" s="24" t="s">
        <v>2725</v>
      </c>
      <c r="G91" s="297">
        <v>7</v>
      </c>
    </row>
    <row r="92" spans="2:7" ht="96.75" customHeight="1">
      <c r="B92" s="304"/>
      <c r="C92" s="315"/>
      <c r="D92" s="35">
        <v>2</v>
      </c>
      <c r="E92" s="162" t="s">
        <v>1141</v>
      </c>
      <c r="F92" s="162" t="s">
        <v>2773</v>
      </c>
      <c r="G92" s="298"/>
    </row>
    <row r="93" spans="2:7" ht="33" customHeight="1">
      <c r="B93" s="304"/>
      <c r="C93" s="315"/>
      <c r="D93" s="35">
        <v>3</v>
      </c>
      <c r="E93" s="162" t="s">
        <v>1172</v>
      </c>
      <c r="F93" s="162" t="s">
        <v>2751</v>
      </c>
      <c r="G93" s="298"/>
    </row>
    <row r="94" spans="2:7" ht="150" customHeight="1">
      <c r="B94" s="304"/>
      <c r="C94" s="315"/>
      <c r="D94" s="35">
        <v>4</v>
      </c>
      <c r="E94" s="184" t="s">
        <v>1700</v>
      </c>
      <c r="F94" s="162" t="s">
        <v>2756</v>
      </c>
      <c r="G94" s="298"/>
    </row>
    <row r="95" spans="2:7" ht="33" customHeight="1">
      <c r="B95" s="304"/>
      <c r="C95" s="315"/>
      <c r="D95" s="35">
        <v>5</v>
      </c>
      <c r="E95" s="184" t="s">
        <v>2826</v>
      </c>
      <c r="F95" s="184" t="s">
        <v>2827</v>
      </c>
      <c r="G95" s="298"/>
    </row>
    <row r="96" spans="2:7" ht="33" customHeight="1">
      <c r="B96" s="304"/>
      <c r="C96" s="315"/>
      <c r="D96" s="35">
        <v>6</v>
      </c>
      <c r="E96" s="184" t="s">
        <v>2829</v>
      </c>
      <c r="F96" s="184" t="s">
        <v>2830</v>
      </c>
      <c r="G96" s="298"/>
    </row>
    <row r="97" spans="2:7" ht="33" customHeight="1">
      <c r="B97" s="305"/>
      <c r="C97" s="316"/>
      <c r="D97" s="35">
        <v>7</v>
      </c>
      <c r="E97" s="199" t="s">
        <v>3508</v>
      </c>
      <c r="F97" s="200" t="s">
        <v>3547</v>
      </c>
      <c r="G97" s="299"/>
    </row>
    <row r="98" spans="2:7" ht="15.6">
      <c r="B98" s="306" t="s">
        <v>222</v>
      </c>
      <c r="C98" s="307"/>
      <c r="D98" s="307"/>
      <c r="E98" s="307"/>
      <c r="F98" s="308"/>
      <c r="G98" s="176">
        <f>SUM(G5:G97)</f>
        <v>93</v>
      </c>
    </row>
  </sheetData>
  <mergeCells count="17">
    <mergeCell ref="B2:G2"/>
    <mergeCell ref="G89:G90"/>
    <mergeCell ref="B98:F98"/>
    <mergeCell ref="B89:B90"/>
    <mergeCell ref="C89:C90"/>
    <mergeCell ref="C91:C97"/>
    <mergeCell ref="B91:B97"/>
    <mergeCell ref="G91:G97"/>
    <mergeCell ref="G56:G72"/>
    <mergeCell ref="C56:C72"/>
    <mergeCell ref="B56:B72"/>
    <mergeCell ref="G74:G88"/>
    <mergeCell ref="G5:G55"/>
    <mergeCell ref="C5:C55"/>
    <mergeCell ref="B5:B55"/>
    <mergeCell ref="C74:C88"/>
    <mergeCell ref="B74:B88"/>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E089-2836-46B7-B682-44C74D569779}">
  <sheetPr>
    <tabColor rgb="FFC00000"/>
  </sheetPr>
  <dimension ref="B3:E9"/>
  <sheetViews>
    <sheetView zoomScale="125" zoomScaleNormal="85" workbookViewId="0">
      <selection activeCell="B5" sqref="B5:E9"/>
    </sheetView>
  </sheetViews>
  <sheetFormatPr defaultColWidth="8.6640625" defaultRowHeight="14.4"/>
  <cols>
    <col min="1" max="1" width="8.6640625" customWidth="1"/>
    <col min="2" max="2" width="5.44140625" customWidth="1"/>
    <col min="3" max="3" width="28.6640625" customWidth="1"/>
    <col min="4" max="4" width="55.109375" customWidth="1"/>
    <col min="5" max="5" width="22.6640625" customWidth="1"/>
  </cols>
  <sheetData>
    <row r="3" spans="2:5" ht="28.8">
      <c r="B3" s="317" t="s">
        <v>1186</v>
      </c>
      <c r="C3" s="317"/>
      <c r="D3" s="317"/>
      <c r="E3" s="317"/>
    </row>
    <row r="4" spans="2:5">
      <c r="B4" s="28"/>
      <c r="C4" s="9"/>
      <c r="D4" s="9"/>
      <c r="E4" s="9"/>
    </row>
    <row r="5" spans="2:5" ht="27.6" customHeight="1">
      <c r="B5" s="188" t="s">
        <v>220</v>
      </c>
      <c r="C5" s="189" t="s">
        <v>256</v>
      </c>
      <c r="D5" s="189" t="s">
        <v>738</v>
      </c>
      <c r="E5" s="189" t="s">
        <v>739</v>
      </c>
    </row>
    <row r="6" spans="2:5" ht="15">
      <c r="B6" s="14">
        <v>1</v>
      </c>
      <c r="C6" s="21" t="s">
        <v>244</v>
      </c>
      <c r="D6" s="21" t="s">
        <v>772</v>
      </c>
      <c r="E6" s="161"/>
    </row>
    <row r="7" spans="2:5" ht="30">
      <c r="B7" s="11">
        <v>2</v>
      </c>
      <c r="C7" s="18" t="s">
        <v>1026</v>
      </c>
      <c r="D7" s="30" t="s">
        <v>1027</v>
      </c>
      <c r="E7" s="31" t="s">
        <v>1613</v>
      </c>
    </row>
    <row r="8" spans="2:5" ht="67.349999999999994" customHeight="1">
      <c r="B8" s="190">
        <v>3</v>
      </c>
      <c r="C8" s="191" t="s">
        <v>514</v>
      </c>
      <c r="D8" s="191" t="s">
        <v>885</v>
      </c>
      <c r="E8" s="191"/>
    </row>
    <row r="9" spans="2:5" ht="46.35" customHeight="1">
      <c r="B9" s="190">
        <v>4</v>
      </c>
      <c r="C9" s="162" t="s">
        <v>1735</v>
      </c>
      <c r="D9" s="192" t="s">
        <v>1381</v>
      </c>
      <c r="E9" s="193"/>
    </row>
  </sheetData>
  <mergeCells count="1">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5414B-7849-4137-A698-90E6028343CA}">
  <sheetPr>
    <tabColor rgb="FFC00000"/>
  </sheetPr>
  <dimension ref="B2:G86"/>
  <sheetViews>
    <sheetView topLeftCell="A61" zoomScale="50" zoomScaleNormal="50" workbookViewId="0">
      <selection activeCell="G85" sqref="G85"/>
    </sheetView>
  </sheetViews>
  <sheetFormatPr defaultColWidth="8.6640625" defaultRowHeight="14.4"/>
  <cols>
    <col min="1" max="1" width="2.6640625" customWidth="1"/>
    <col min="2" max="2" width="3.6640625" style="6" customWidth="1"/>
    <col min="3" max="3" width="26.109375" style="66" customWidth="1"/>
    <col min="4" max="4" width="5.109375" style="6" customWidth="1"/>
    <col min="5" max="5" width="52.33203125" style="63" customWidth="1"/>
    <col min="6" max="6" width="75.109375" style="64" customWidth="1"/>
    <col min="7" max="7" width="21.109375" style="73" customWidth="1"/>
    <col min="8" max="9" width="8.6640625" customWidth="1"/>
    <col min="10" max="10" width="27.109375" customWidth="1"/>
    <col min="11" max="11" width="20" customWidth="1"/>
  </cols>
  <sheetData>
    <row r="2" spans="2:7" ht="18">
      <c r="B2" s="313" t="s">
        <v>2775</v>
      </c>
      <c r="C2" s="313"/>
      <c r="D2" s="313"/>
      <c r="E2" s="313"/>
      <c r="F2" s="313"/>
      <c r="G2" s="313"/>
    </row>
    <row r="4" spans="2:7" ht="26.85" customHeight="1">
      <c r="B4" s="137" t="s">
        <v>220</v>
      </c>
      <c r="C4" s="137" t="s">
        <v>2720</v>
      </c>
      <c r="D4" s="137" t="s">
        <v>220</v>
      </c>
      <c r="E4" s="140" t="s">
        <v>256</v>
      </c>
      <c r="F4" s="140" t="s">
        <v>738</v>
      </c>
      <c r="G4" s="137" t="s">
        <v>222</v>
      </c>
    </row>
    <row r="5" spans="2:7" ht="33" customHeight="1">
      <c r="B5" s="318">
        <v>1</v>
      </c>
      <c r="C5" s="323" t="s">
        <v>2825</v>
      </c>
      <c r="D5" s="62">
        <v>1</v>
      </c>
      <c r="E5" s="53" t="s">
        <v>2790</v>
      </c>
      <c r="F5" s="61" t="s">
        <v>2824</v>
      </c>
      <c r="G5" s="321">
        <v>3</v>
      </c>
    </row>
    <row r="6" spans="2:7" ht="18" customHeight="1">
      <c r="B6" s="319"/>
      <c r="C6" s="324"/>
      <c r="D6" s="62">
        <v>2</v>
      </c>
      <c r="E6" s="53" t="s">
        <v>2848</v>
      </c>
      <c r="F6" s="61" t="s">
        <v>2849</v>
      </c>
      <c r="G6" s="326"/>
    </row>
    <row r="7" spans="2:7" ht="52.5" customHeight="1">
      <c r="B7" s="320"/>
      <c r="C7" s="325"/>
      <c r="D7" s="62">
        <v>3</v>
      </c>
      <c r="E7" s="53" t="s">
        <v>4205</v>
      </c>
      <c r="F7" s="61" t="s">
        <v>4206</v>
      </c>
      <c r="G7" s="322"/>
    </row>
    <row r="8" spans="2:7" ht="21.6" customHeight="1">
      <c r="B8" s="62">
        <v>2</v>
      </c>
      <c r="C8" s="67" t="s">
        <v>2823</v>
      </c>
      <c r="D8" s="62">
        <v>1</v>
      </c>
      <c r="E8" s="53" t="s">
        <v>2790</v>
      </c>
      <c r="F8" s="61" t="s">
        <v>2822</v>
      </c>
      <c r="G8" s="74">
        <v>1</v>
      </c>
    </row>
    <row r="9" spans="2:7" ht="36" customHeight="1">
      <c r="B9" s="62">
        <v>3</v>
      </c>
      <c r="C9" s="67" t="s">
        <v>2840</v>
      </c>
      <c r="D9" s="62">
        <v>1</v>
      </c>
      <c r="E9" s="53" t="s">
        <v>229</v>
      </c>
      <c r="F9" s="61" t="s">
        <v>2841</v>
      </c>
      <c r="G9" s="74">
        <v>1</v>
      </c>
    </row>
    <row r="10" spans="2:7" ht="18" customHeight="1">
      <c r="B10" s="318">
        <v>4</v>
      </c>
      <c r="C10" s="323" t="s">
        <v>2820</v>
      </c>
      <c r="D10" s="62">
        <v>1</v>
      </c>
      <c r="E10" s="53" t="s">
        <v>2790</v>
      </c>
      <c r="F10" s="61" t="s">
        <v>2819</v>
      </c>
      <c r="G10" s="321">
        <v>2</v>
      </c>
    </row>
    <row r="11" spans="2:7" ht="20.100000000000001" customHeight="1">
      <c r="B11" s="320"/>
      <c r="C11" s="325"/>
      <c r="D11" s="62">
        <v>2</v>
      </c>
      <c r="E11" s="53" t="s">
        <v>229</v>
      </c>
      <c r="F11" s="61" t="s">
        <v>2838</v>
      </c>
      <c r="G11" s="322"/>
    </row>
    <row r="12" spans="2:7" ht="35.4" customHeight="1">
      <c r="B12" s="318">
        <v>5</v>
      </c>
      <c r="C12" s="323" t="s">
        <v>1606</v>
      </c>
      <c r="D12" s="62">
        <v>1</v>
      </c>
      <c r="E12" s="53" t="s">
        <v>2790</v>
      </c>
      <c r="F12" s="61" t="s">
        <v>2818</v>
      </c>
      <c r="G12" s="321">
        <v>4</v>
      </c>
    </row>
    <row r="13" spans="2:7" ht="35.4" customHeight="1">
      <c r="B13" s="319"/>
      <c r="C13" s="324"/>
      <c r="D13" s="62">
        <v>2</v>
      </c>
      <c r="E13" s="53" t="s">
        <v>228</v>
      </c>
      <c r="F13" s="61" t="s">
        <v>744</v>
      </c>
      <c r="G13" s="326"/>
    </row>
    <row r="14" spans="2:7" s="28" customFormat="1" ht="35.4" customHeight="1">
      <c r="B14" s="319"/>
      <c r="C14" s="324"/>
      <c r="D14" s="62">
        <v>3</v>
      </c>
      <c r="E14" s="53" t="s">
        <v>3505</v>
      </c>
      <c r="F14" s="61"/>
      <c r="G14" s="326"/>
    </row>
    <row r="15" spans="2:7" s="28" customFormat="1" ht="29.85" customHeight="1">
      <c r="B15" s="320"/>
      <c r="C15" s="325"/>
      <c r="D15" s="62">
        <v>4</v>
      </c>
      <c r="E15" s="277" t="s">
        <v>1005</v>
      </c>
      <c r="F15" s="276"/>
      <c r="G15" s="322"/>
    </row>
    <row r="16" spans="2:7" ht="36.6" customHeight="1">
      <c r="B16" s="318">
        <v>6</v>
      </c>
      <c r="C16" s="323" t="s">
        <v>1605</v>
      </c>
      <c r="D16" s="62">
        <v>1</v>
      </c>
      <c r="E16" s="53" t="s">
        <v>1187</v>
      </c>
      <c r="F16" s="61" t="s">
        <v>2776</v>
      </c>
      <c r="G16" s="321">
        <v>15</v>
      </c>
    </row>
    <row r="17" spans="2:7" ht="32.1" customHeight="1">
      <c r="B17" s="319"/>
      <c r="C17" s="324"/>
      <c r="D17" s="62">
        <v>2</v>
      </c>
      <c r="E17" s="141" t="s">
        <v>2789</v>
      </c>
      <c r="F17" s="141" t="s">
        <v>2791</v>
      </c>
      <c r="G17" s="326"/>
    </row>
    <row r="18" spans="2:7" ht="17.850000000000001" customHeight="1">
      <c r="B18" s="319"/>
      <c r="C18" s="324"/>
      <c r="D18" s="62">
        <v>3</v>
      </c>
      <c r="E18" s="53" t="s">
        <v>2790</v>
      </c>
      <c r="F18" s="61" t="s">
        <v>2793</v>
      </c>
      <c r="G18" s="326"/>
    </row>
    <row r="19" spans="2:7" ht="19.350000000000001" customHeight="1">
      <c r="B19" s="319"/>
      <c r="C19" s="324"/>
      <c r="D19" s="62">
        <v>4</v>
      </c>
      <c r="E19" s="141" t="s">
        <v>146</v>
      </c>
      <c r="F19" s="141" t="s">
        <v>2792</v>
      </c>
      <c r="G19" s="326"/>
    </row>
    <row r="20" spans="2:7" ht="19.350000000000001" customHeight="1">
      <c r="B20" s="319"/>
      <c r="C20" s="324"/>
      <c r="D20" s="62">
        <v>5</v>
      </c>
      <c r="E20" s="141" t="s">
        <v>2850</v>
      </c>
      <c r="F20" s="141" t="s">
        <v>2852</v>
      </c>
      <c r="G20" s="326"/>
    </row>
    <row r="21" spans="2:7" ht="19.350000000000001" customHeight="1">
      <c r="B21" s="319"/>
      <c r="C21" s="324"/>
      <c r="D21" s="62">
        <v>6</v>
      </c>
      <c r="E21" s="141" t="s">
        <v>2853</v>
      </c>
      <c r="F21" s="141" t="s">
        <v>2851</v>
      </c>
      <c r="G21" s="326"/>
    </row>
    <row r="22" spans="2:7" ht="19.350000000000001" customHeight="1">
      <c r="B22" s="319"/>
      <c r="C22" s="324"/>
      <c r="D22" s="62">
        <v>7</v>
      </c>
      <c r="E22" s="141" t="s">
        <v>2856</v>
      </c>
      <c r="F22" s="141" t="s">
        <v>2857</v>
      </c>
      <c r="G22" s="326"/>
    </row>
    <row r="23" spans="2:7" ht="40.5" customHeight="1">
      <c r="B23" s="319"/>
      <c r="C23" s="324"/>
      <c r="D23" s="62">
        <v>8</v>
      </c>
      <c r="E23" s="141" t="s">
        <v>2998</v>
      </c>
      <c r="F23" s="141" t="s">
        <v>2999</v>
      </c>
      <c r="G23" s="326"/>
    </row>
    <row r="24" spans="2:7" ht="40.5" customHeight="1">
      <c r="B24" s="319"/>
      <c r="C24" s="324"/>
      <c r="D24" s="62">
        <v>9</v>
      </c>
      <c r="E24" s="141" t="s">
        <v>3693</v>
      </c>
      <c r="F24" s="141" t="s">
        <v>3936</v>
      </c>
      <c r="G24" s="326"/>
    </row>
    <row r="25" spans="2:7" ht="45" customHeight="1">
      <c r="B25" s="319"/>
      <c r="C25" s="324"/>
      <c r="D25" s="62">
        <v>10</v>
      </c>
      <c r="E25" s="141" t="s">
        <v>146</v>
      </c>
      <c r="F25" s="141" t="s">
        <v>3933</v>
      </c>
      <c r="G25" s="326"/>
    </row>
    <row r="26" spans="2:7" ht="36" customHeight="1">
      <c r="B26" s="319"/>
      <c r="C26" s="324"/>
      <c r="D26" s="62">
        <v>11</v>
      </c>
      <c r="E26" s="141" t="s">
        <v>3942</v>
      </c>
      <c r="F26" s="141" t="s">
        <v>3941</v>
      </c>
      <c r="G26" s="326"/>
    </row>
    <row r="27" spans="2:7" ht="52.5" customHeight="1">
      <c r="B27" s="319"/>
      <c r="C27" s="324"/>
      <c r="D27" s="62">
        <v>12</v>
      </c>
      <c r="E27" s="141" t="s">
        <v>4203</v>
      </c>
      <c r="F27" s="141" t="s">
        <v>4204</v>
      </c>
      <c r="G27" s="326"/>
    </row>
    <row r="28" spans="2:7" ht="52.5" customHeight="1">
      <c r="B28" s="319"/>
      <c r="C28" s="324"/>
      <c r="D28" s="62">
        <v>13</v>
      </c>
      <c r="E28" s="141" t="s">
        <v>236</v>
      </c>
      <c r="F28" s="141" t="s">
        <v>4212</v>
      </c>
      <c r="G28" s="326"/>
    </row>
    <row r="29" spans="2:7" ht="52.5" customHeight="1">
      <c r="B29" s="319"/>
      <c r="C29" s="324"/>
      <c r="D29" s="62">
        <v>14</v>
      </c>
      <c r="E29" s="141" t="s">
        <v>233</v>
      </c>
      <c r="F29" s="141" t="s">
        <v>4213</v>
      </c>
      <c r="G29" s="326"/>
    </row>
    <row r="30" spans="2:7" ht="52.5" customHeight="1">
      <c r="B30" s="320"/>
      <c r="C30" s="325"/>
      <c r="D30" s="62">
        <v>15</v>
      </c>
      <c r="E30" s="141" t="s">
        <v>1026</v>
      </c>
      <c r="F30" s="141" t="s">
        <v>4214</v>
      </c>
      <c r="G30" s="322"/>
    </row>
    <row r="31" spans="2:7" ht="17.850000000000001" customHeight="1">
      <c r="B31" s="318">
        <v>7</v>
      </c>
      <c r="C31" s="323" t="s">
        <v>1604</v>
      </c>
      <c r="D31" s="62">
        <v>1</v>
      </c>
      <c r="E31" s="141" t="s">
        <v>2782</v>
      </c>
      <c r="F31" s="141" t="s">
        <v>2785</v>
      </c>
      <c r="G31" s="321">
        <v>5</v>
      </c>
    </row>
    <row r="32" spans="2:7" ht="19.350000000000001" customHeight="1">
      <c r="B32" s="319"/>
      <c r="C32" s="324"/>
      <c r="D32" s="62">
        <v>2</v>
      </c>
      <c r="E32" s="141" t="s">
        <v>2783</v>
      </c>
      <c r="F32" s="141" t="s">
        <v>2837</v>
      </c>
      <c r="G32" s="326"/>
    </row>
    <row r="33" spans="2:7" ht="19.350000000000001" customHeight="1">
      <c r="B33" s="319"/>
      <c r="C33" s="324"/>
      <c r="D33" s="62">
        <v>3</v>
      </c>
      <c r="E33" s="141" t="s">
        <v>2784</v>
      </c>
      <c r="F33" s="141" t="s">
        <v>2786</v>
      </c>
      <c r="G33" s="326"/>
    </row>
    <row r="34" spans="2:7" ht="35.4" customHeight="1">
      <c r="B34" s="319"/>
      <c r="C34" s="324"/>
      <c r="D34" s="62">
        <v>4</v>
      </c>
      <c r="E34" s="141" t="s">
        <v>1026</v>
      </c>
      <c r="F34" s="141" t="s">
        <v>2787</v>
      </c>
      <c r="G34" s="326"/>
    </row>
    <row r="35" spans="2:7" ht="16.350000000000001" customHeight="1">
      <c r="B35" s="320"/>
      <c r="C35" s="325"/>
      <c r="D35" s="62">
        <v>5</v>
      </c>
      <c r="E35" s="141" t="s">
        <v>245</v>
      </c>
      <c r="F35" s="141" t="s">
        <v>2788</v>
      </c>
      <c r="G35" s="322"/>
    </row>
    <row r="36" spans="2:7" ht="39" customHeight="1">
      <c r="B36" s="318">
        <v>8</v>
      </c>
      <c r="C36" s="323" t="s">
        <v>2696</v>
      </c>
      <c r="D36" s="62">
        <v>1</v>
      </c>
      <c r="E36" s="141" t="s">
        <v>461</v>
      </c>
      <c r="F36" s="141" t="s">
        <v>2795</v>
      </c>
      <c r="G36" s="321">
        <v>18</v>
      </c>
    </row>
    <row r="37" spans="2:7" ht="24" customHeight="1">
      <c r="B37" s="319"/>
      <c r="C37" s="324"/>
      <c r="D37" s="62">
        <v>2</v>
      </c>
      <c r="E37" s="141" t="s">
        <v>2794</v>
      </c>
      <c r="F37" s="141" t="s">
        <v>2796</v>
      </c>
      <c r="G37" s="326"/>
    </row>
    <row r="38" spans="2:7" ht="38.25" customHeight="1">
      <c r="B38" s="319"/>
      <c r="C38" s="324"/>
      <c r="D38" s="62">
        <v>3</v>
      </c>
      <c r="E38" s="53" t="s">
        <v>1005</v>
      </c>
      <c r="F38" s="61" t="s">
        <v>2797</v>
      </c>
      <c r="G38" s="326"/>
    </row>
    <row r="39" spans="2:7" ht="16.350000000000001" customHeight="1">
      <c r="B39" s="319"/>
      <c r="C39" s="324"/>
      <c r="D39" s="62">
        <v>4</v>
      </c>
      <c r="E39" s="53" t="s">
        <v>1005</v>
      </c>
      <c r="F39" s="61" t="s">
        <v>2798</v>
      </c>
      <c r="G39" s="326"/>
    </row>
    <row r="40" spans="2:7" ht="18.75" customHeight="1">
      <c r="B40" s="319"/>
      <c r="C40" s="324"/>
      <c r="D40" s="62">
        <v>5</v>
      </c>
      <c r="E40" s="53" t="s">
        <v>1005</v>
      </c>
      <c r="F40" s="61" t="s">
        <v>2799</v>
      </c>
      <c r="G40" s="326"/>
    </row>
    <row r="41" spans="2:7" ht="38.25" customHeight="1">
      <c r="B41" s="319"/>
      <c r="C41" s="324"/>
      <c r="D41" s="62">
        <v>6</v>
      </c>
      <c r="E41" s="53" t="s">
        <v>1005</v>
      </c>
      <c r="F41" s="64" t="s">
        <v>3917</v>
      </c>
      <c r="G41" s="326"/>
    </row>
    <row r="42" spans="2:7" ht="17.850000000000001" customHeight="1">
      <c r="B42" s="319"/>
      <c r="C42" s="324"/>
      <c r="D42" s="62">
        <v>7</v>
      </c>
      <c r="E42" s="53" t="s">
        <v>229</v>
      </c>
      <c r="F42" s="61" t="s">
        <v>2842</v>
      </c>
      <c r="G42" s="326"/>
    </row>
    <row r="43" spans="2:7" ht="41.25" customHeight="1">
      <c r="B43" s="319"/>
      <c r="C43" s="324"/>
      <c r="D43" s="62">
        <v>8</v>
      </c>
      <c r="E43" s="53" t="s">
        <v>3000</v>
      </c>
      <c r="F43" s="61" t="s">
        <v>3001</v>
      </c>
      <c r="G43" s="326"/>
    </row>
    <row r="44" spans="2:7" ht="41.25" customHeight="1">
      <c r="B44" s="319"/>
      <c r="C44" s="324"/>
      <c r="D44" s="62">
        <v>9</v>
      </c>
      <c r="E44" s="53" t="s">
        <v>3915</v>
      </c>
      <c r="F44" s="61" t="s">
        <v>3916</v>
      </c>
      <c r="G44" s="326"/>
    </row>
    <row r="45" spans="2:7" ht="54.75" customHeight="1">
      <c r="B45" s="319"/>
      <c r="C45" s="324"/>
      <c r="D45" s="62">
        <v>10</v>
      </c>
      <c r="E45" s="53" t="s">
        <v>3919</v>
      </c>
      <c r="F45" s="61" t="s">
        <v>3918</v>
      </c>
      <c r="G45" s="326"/>
    </row>
    <row r="46" spans="2:7" ht="54.75" customHeight="1">
      <c r="B46" s="319"/>
      <c r="C46" s="324"/>
      <c r="D46" s="62">
        <v>11</v>
      </c>
      <c r="E46" s="53" t="s">
        <v>3921</v>
      </c>
      <c r="F46" s="61" t="s">
        <v>3920</v>
      </c>
      <c r="G46" s="326"/>
    </row>
    <row r="47" spans="2:7" ht="42.75" customHeight="1">
      <c r="B47" s="319"/>
      <c r="C47" s="324"/>
      <c r="D47" s="62">
        <v>12</v>
      </c>
      <c r="E47" s="53" t="s">
        <v>3928</v>
      </c>
      <c r="F47" s="61" t="s">
        <v>3927</v>
      </c>
      <c r="G47" s="326"/>
    </row>
    <row r="48" spans="2:7" ht="54.75" customHeight="1">
      <c r="B48" s="319"/>
      <c r="C48" s="324"/>
      <c r="D48" s="62">
        <v>13</v>
      </c>
      <c r="E48" s="53" t="s">
        <v>162</v>
      </c>
      <c r="F48" s="61" t="s">
        <v>3930</v>
      </c>
      <c r="G48" s="326"/>
    </row>
    <row r="49" spans="2:7" ht="54.75" customHeight="1">
      <c r="B49" s="319"/>
      <c r="C49" s="324"/>
      <c r="D49" s="62">
        <v>14</v>
      </c>
      <c r="E49" s="53" t="s">
        <v>178</v>
      </c>
      <c r="F49" s="61" t="s">
        <v>3938</v>
      </c>
      <c r="G49" s="326"/>
    </row>
    <row r="50" spans="2:7" ht="39.75" customHeight="1">
      <c r="B50" s="319"/>
      <c r="C50" s="324"/>
      <c r="D50" s="62">
        <v>15</v>
      </c>
      <c r="E50" s="53" t="s">
        <v>1031</v>
      </c>
      <c r="F50" s="61" t="s">
        <v>3937</v>
      </c>
      <c r="G50" s="326"/>
    </row>
    <row r="51" spans="2:7" ht="56.25" customHeight="1">
      <c r="B51" s="319"/>
      <c r="C51" s="324"/>
      <c r="D51" s="62">
        <v>16</v>
      </c>
      <c r="E51" s="53" t="s">
        <v>4207</v>
      </c>
      <c r="F51" s="61" t="s">
        <v>4208</v>
      </c>
      <c r="G51" s="326"/>
    </row>
    <row r="52" spans="2:7" ht="56.25" customHeight="1">
      <c r="B52" s="319"/>
      <c r="C52" s="324"/>
      <c r="D52" s="62">
        <v>17</v>
      </c>
      <c r="E52" s="53" t="s">
        <v>4215</v>
      </c>
      <c r="F52" s="61" t="s">
        <v>4216</v>
      </c>
      <c r="G52" s="326"/>
    </row>
    <row r="53" spans="2:7" ht="56.25" customHeight="1">
      <c r="B53" s="320"/>
      <c r="C53" s="325"/>
      <c r="D53" s="62">
        <v>18</v>
      </c>
      <c r="E53" s="53" t="s">
        <v>4217</v>
      </c>
      <c r="F53" s="61" t="s">
        <v>4218</v>
      </c>
      <c r="G53" s="322"/>
    </row>
    <row r="54" spans="2:7" ht="15.6" customHeight="1">
      <c r="B54" s="318">
        <v>9</v>
      </c>
      <c r="C54" s="323" t="s">
        <v>2697</v>
      </c>
      <c r="D54" s="62">
        <v>1</v>
      </c>
      <c r="E54" s="141" t="s">
        <v>2805</v>
      </c>
      <c r="F54" s="141" t="s">
        <v>2806</v>
      </c>
      <c r="G54" s="321">
        <v>7</v>
      </c>
    </row>
    <row r="55" spans="2:7" ht="36.6" customHeight="1">
      <c r="B55" s="319"/>
      <c r="C55" s="324"/>
      <c r="D55" s="62">
        <v>2</v>
      </c>
      <c r="E55" s="53" t="s">
        <v>1005</v>
      </c>
      <c r="F55" s="61" t="s">
        <v>2807</v>
      </c>
      <c r="G55" s="326"/>
    </row>
    <row r="56" spans="2:7" ht="16.350000000000001" customHeight="1">
      <c r="B56" s="319"/>
      <c r="C56" s="324"/>
      <c r="D56" s="62">
        <v>3</v>
      </c>
      <c r="E56" s="53" t="s">
        <v>1005</v>
      </c>
      <c r="F56" s="61" t="s">
        <v>2808</v>
      </c>
      <c r="G56" s="326"/>
    </row>
    <row r="57" spans="2:7" ht="17.100000000000001" customHeight="1">
      <c r="B57" s="319"/>
      <c r="C57" s="324"/>
      <c r="D57" s="62">
        <v>4</v>
      </c>
      <c r="E57" s="53" t="s">
        <v>229</v>
      </c>
      <c r="F57" s="61" t="s">
        <v>2839</v>
      </c>
      <c r="G57" s="326"/>
    </row>
    <row r="58" spans="2:7" ht="37.5" customHeight="1">
      <c r="B58" s="319"/>
      <c r="C58" s="324"/>
      <c r="D58" s="62">
        <v>5</v>
      </c>
      <c r="E58" s="53" t="s">
        <v>1276</v>
      </c>
      <c r="F58" s="61" t="s">
        <v>3929</v>
      </c>
      <c r="G58" s="326"/>
    </row>
    <row r="59" spans="2:7" ht="39" customHeight="1">
      <c r="B59" s="319"/>
      <c r="C59" s="324"/>
      <c r="D59" s="62">
        <v>6</v>
      </c>
      <c r="E59" s="53" t="s">
        <v>3923</v>
      </c>
      <c r="F59" s="61" t="s">
        <v>3922</v>
      </c>
      <c r="G59" s="326"/>
    </row>
    <row r="60" spans="2:7" ht="39" customHeight="1">
      <c r="B60" s="320"/>
      <c r="C60" s="325"/>
      <c r="D60" s="62">
        <v>7</v>
      </c>
      <c r="E60" s="53" t="s">
        <v>3935</v>
      </c>
      <c r="F60" s="61" t="s">
        <v>3934</v>
      </c>
      <c r="G60" s="322"/>
    </row>
    <row r="61" spans="2:7" ht="20.100000000000001" customHeight="1">
      <c r="B61" s="318">
        <v>10</v>
      </c>
      <c r="C61" s="323" t="s">
        <v>1607</v>
      </c>
      <c r="D61" s="62">
        <v>1</v>
      </c>
      <c r="E61" s="53" t="s">
        <v>1005</v>
      </c>
      <c r="F61" s="61" t="s">
        <v>2804</v>
      </c>
      <c r="G61" s="321">
        <v>2</v>
      </c>
    </row>
    <row r="62" spans="2:7" ht="20.100000000000001" customHeight="1">
      <c r="B62" s="320"/>
      <c r="C62" s="325"/>
      <c r="D62" s="62">
        <v>2</v>
      </c>
      <c r="E62" s="53" t="s">
        <v>2854</v>
      </c>
      <c r="F62" s="61" t="s">
        <v>2855</v>
      </c>
      <c r="G62" s="322"/>
    </row>
    <row r="63" spans="2:7" ht="20.100000000000001" customHeight="1">
      <c r="B63" s="318">
        <v>11</v>
      </c>
      <c r="C63" s="323" t="s">
        <v>2699</v>
      </c>
      <c r="D63" s="62">
        <v>1</v>
      </c>
      <c r="E63" s="141" t="s">
        <v>1980</v>
      </c>
      <c r="F63" s="141" t="s">
        <v>2810</v>
      </c>
      <c r="G63" s="321">
        <v>13</v>
      </c>
    </row>
    <row r="64" spans="2:7" ht="18" customHeight="1">
      <c r="B64" s="319"/>
      <c r="C64" s="324"/>
      <c r="D64" s="62">
        <v>2</v>
      </c>
      <c r="E64" s="141" t="s">
        <v>2809</v>
      </c>
      <c r="F64" s="141" t="s">
        <v>2811</v>
      </c>
      <c r="G64" s="326"/>
    </row>
    <row r="65" spans="2:7" ht="17.850000000000001" customHeight="1">
      <c r="B65" s="319"/>
      <c r="C65" s="324"/>
      <c r="D65" s="62">
        <v>3</v>
      </c>
      <c r="E65" s="53" t="s">
        <v>1005</v>
      </c>
      <c r="F65" s="61" t="s">
        <v>2812</v>
      </c>
      <c r="G65" s="326"/>
    </row>
    <row r="66" spans="2:7" ht="18" customHeight="1">
      <c r="B66" s="319"/>
      <c r="C66" s="324"/>
      <c r="D66" s="62">
        <v>4</v>
      </c>
      <c r="E66" s="141" t="s">
        <v>146</v>
      </c>
      <c r="F66" s="141" t="s">
        <v>2813</v>
      </c>
      <c r="G66" s="326"/>
    </row>
    <row r="67" spans="2:7" ht="18" customHeight="1">
      <c r="B67" s="319"/>
      <c r="C67" s="324"/>
      <c r="D67" s="62">
        <v>5</v>
      </c>
      <c r="E67" s="141" t="s">
        <v>2845</v>
      </c>
      <c r="F67" s="141" t="s">
        <v>2846</v>
      </c>
      <c r="G67" s="326"/>
    </row>
    <row r="68" spans="2:7" ht="18" customHeight="1">
      <c r="B68" s="319"/>
      <c r="C68" s="324"/>
      <c r="D68" s="62">
        <v>6</v>
      </c>
      <c r="E68" s="141" t="s">
        <v>2847</v>
      </c>
      <c r="F68" s="141" t="s">
        <v>2846</v>
      </c>
      <c r="G68" s="326"/>
    </row>
    <row r="69" spans="2:7" ht="39" customHeight="1">
      <c r="B69" s="319"/>
      <c r="C69" s="324"/>
      <c r="D69" s="62">
        <v>7</v>
      </c>
      <c r="E69" s="141" t="s">
        <v>3925</v>
      </c>
      <c r="F69" s="141" t="s">
        <v>3924</v>
      </c>
      <c r="G69" s="326"/>
    </row>
    <row r="70" spans="2:7" ht="24" customHeight="1">
      <c r="B70" s="319"/>
      <c r="C70" s="324"/>
      <c r="D70" s="62">
        <v>8</v>
      </c>
      <c r="E70" s="141" t="s">
        <v>1172</v>
      </c>
      <c r="F70" s="141" t="s">
        <v>3926</v>
      </c>
      <c r="G70" s="326"/>
    </row>
    <row r="71" spans="2:7" ht="67.5" customHeight="1">
      <c r="B71" s="319"/>
      <c r="C71" s="324"/>
      <c r="D71" s="62">
        <v>9</v>
      </c>
      <c r="E71" s="141" t="s">
        <v>3932</v>
      </c>
      <c r="F71" s="141" t="s">
        <v>3931</v>
      </c>
      <c r="G71" s="326"/>
    </row>
    <row r="72" spans="2:7" ht="67.5" customHeight="1">
      <c r="B72" s="319"/>
      <c r="C72" s="324"/>
      <c r="D72" s="62">
        <v>10</v>
      </c>
      <c r="E72" s="141" t="s">
        <v>3944</v>
      </c>
      <c r="F72" s="141" t="s">
        <v>3943</v>
      </c>
      <c r="G72" s="326"/>
    </row>
    <row r="73" spans="2:7" ht="39" customHeight="1">
      <c r="B73" s="319"/>
      <c r="C73" s="324"/>
      <c r="D73" s="62">
        <v>11</v>
      </c>
      <c r="E73" s="141" t="s">
        <v>3940</v>
      </c>
      <c r="F73" s="141" t="s">
        <v>3939</v>
      </c>
      <c r="G73" s="326"/>
    </row>
    <row r="74" spans="2:7" ht="39" customHeight="1">
      <c r="B74" s="319"/>
      <c r="C74" s="324"/>
      <c r="D74" s="62">
        <v>12</v>
      </c>
      <c r="E74" s="266" t="s">
        <v>146</v>
      </c>
      <c r="F74" s="267" t="s">
        <v>4209</v>
      </c>
      <c r="G74" s="326"/>
    </row>
    <row r="75" spans="2:7" ht="39" customHeight="1">
      <c r="B75" s="320"/>
      <c r="C75" s="325"/>
      <c r="D75" s="62">
        <v>13</v>
      </c>
      <c r="E75" s="265" t="s">
        <v>4210</v>
      </c>
      <c r="F75" s="267" t="s">
        <v>4211</v>
      </c>
      <c r="G75" s="322"/>
    </row>
    <row r="76" spans="2:7" ht="17.850000000000001" customHeight="1">
      <c r="B76" s="318">
        <v>12</v>
      </c>
      <c r="C76" s="323" t="s">
        <v>1608</v>
      </c>
      <c r="D76" s="62">
        <v>1</v>
      </c>
      <c r="E76" s="141" t="s">
        <v>2800</v>
      </c>
      <c r="F76" s="141" t="s">
        <v>2801</v>
      </c>
      <c r="G76" s="321">
        <v>3</v>
      </c>
    </row>
    <row r="77" spans="2:7" ht="21.6" customHeight="1">
      <c r="B77" s="319"/>
      <c r="C77" s="324"/>
      <c r="D77" s="62">
        <v>2</v>
      </c>
      <c r="E77" s="53" t="s">
        <v>1005</v>
      </c>
      <c r="F77" s="61" t="s">
        <v>2802</v>
      </c>
      <c r="G77" s="326"/>
    </row>
    <row r="78" spans="2:7" ht="19.350000000000001" customHeight="1">
      <c r="B78" s="320"/>
      <c r="C78" s="325"/>
      <c r="D78" s="62">
        <v>3</v>
      </c>
      <c r="E78" s="53" t="s">
        <v>1005</v>
      </c>
      <c r="F78" s="61" t="s">
        <v>2803</v>
      </c>
      <c r="G78" s="322"/>
    </row>
    <row r="79" spans="2:7" ht="15.6" customHeight="1">
      <c r="B79" s="62">
        <v>13</v>
      </c>
      <c r="C79" s="67" t="s">
        <v>2814</v>
      </c>
      <c r="D79" s="62">
        <v>1</v>
      </c>
      <c r="E79" s="53" t="s">
        <v>1005</v>
      </c>
      <c r="F79" s="61" t="s">
        <v>2815</v>
      </c>
      <c r="G79" s="74">
        <v>1</v>
      </c>
    </row>
    <row r="80" spans="2:7" ht="16.350000000000001" customHeight="1">
      <c r="B80" s="62">
        <v>14</v>
      </c>
      <c r="C80" s="67" t="s">
        <v>2816</v>
      </c>
      <c r="D80" s="62">
        <v>1</v>
      </c>
      <c r="E80" s="53" t="s">
        <v>1005</v>
      </c>
      <c r="F80" s="61" t="s">
        <v>2817</v>
      </c>
      <c r="G80" s="74">
        <v>1</v>
      </c>
    </row>
    <row r="81" spans="2:7" ht="16.350000000000001" customHeight="1">
      <c r="B81" s="62">
        <v>15</v>
      </c>
      <c r="C81" s="67" t="s">
        <v>2843</v>
      </c>
      <c r="D81" s="62">
        <v>1</v>
      </c>
      <c r="E81" s="53" t="s">
        <v>229</v>
      </c>
      <c r="F81" s="61" t="s">
        <v>2844</v>
      </c>
      <c r="G81" s="74">
        <v>1</v>
      </c>
    </row>
    <row r="82" spans="2:7" ht="33" customHeight="1">
      <c r="B82" s="62">
        <v>16</v>
      </c>
      <c r="C82" s="67" t="s">
        <v>2717</v>
      </c>
      <c r="D82" s="62">
        <v>1</v>
      </c>
      <c r="E82" s="53" t="s">
        <v>1005</v>
      </c>
      <c r="F82" s="61" t="s">
        <v>2821</v>
      </c>
      <c r="G82" s="74">
        <v>1</v>
      </c>
    </row>
    <row r="83" spans="2:7" ht="15.6">
      <c r="B83" s="327" t="s">
        <v>222</v>
      </c>
      <c r="C83" s="327"/>
      <c r="D83" s="327"/>
      <c r="E83" s="327"/>
      <c r="F83" s="327"/>
      <c r="G83" s="75">
        <f>SUM(G5:G82)</f>
        <v>78</v>
      </c>
    </row>
    <row r="86" spans="2:7">
      <c r="C86" s="66" t="s">
        <v>3440</v>
      </c>
      <c r="D86" s="6" t="s">
        <v>3441</v>
      </c>
    </row>
  </sheetData>
  <mergeCells count="32">
    <mergeCell ref="C5:C7"/>
    <mergeCell ref="G16:G30"/>
    <mergeCell ref="B16:B30"/>
    <mergeCell ref="C63:C75"/>
    <mergeCell ref="G63:G75"/>
    <mergeCell ref="C54:C60"/>
    <mergeCell ref="B54:B60"/>
    <mergeCell ref="G54:G60"/>
    <mergeCell ref="B36:B53"/>
    <mergeCell ref="B12:B15"/>
    <mergeCell ref="G12:G15"/>
    <mergeCell ref="C16:C30"/>
    <mergeCell ref="C12:C15"/>
    <mergeCell ref="C10:C11"/>
    <mergeCell ref="G36:G53"/>
    <mergeCell ref="C36:C53"/>
    <mergeCell ref="B83:F83"/>
    <mergeCell ref="C61:C62"/>
    <mergeCell ref="C76:C78"/>
    <mergeCell ref="B76:B78"/>
    <mergeCell ref="B63:B75"/>
    <mergeCell ref="G76:G78"/>
    <mergeCell ref="B5:B7"/>
    <mergeCell ref="G61:G62"/>
    <mergeCell ref="B61:B62"/>
    <mergeCell ref="B2:G2"/>
    <mergeCell ref="C31:C35"/>
    <mergeCell ref="B31:B35"/>
    <mergeCell ref="G10:G11"/>
    <mergeCell ref="B10:B11"/>
    <mergeCell ref="G31:G35"/>
    <mergeCell ref="G5:G7"/>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050B-0AEE-4900-915A-1113ABE10E41}">
  <dimension ref="A3:H731"/>
  <sheetViews>
    <sheetView zoomScale="80" zoomScaleNormal="80" workbookViewId="0">
      <selection activeCell="C12" sqref="C12"/>
    </sheetView>
  </sheetViews>
  <sheetFormatPr defaultColWidth="11.44140625" defaultRowHeight="14.4"/>
  <cols>
    <col min="1" max="1" width="26.33203125" bestFit="1" customWidth="1"/>
    <col min="2" max="2" width="5.6640625" bestFit="1" customWidth="1"/>
    <col min="3" max="3" width="28.44140625" bestFit="1" customWidth="1"/>
    <col min="4" max="4" width="28.6640625" customWidth="1"/>
    <col min="5" max="5" width="25.6640625" customWidth="1"/>
    <col min="6" max="6" width="24.44140625" bestFit="1" customWidth="1"/>
    <col min="7" max="7" width="31" bestFit="1" customWidth="1"/>
    <col min="8" max="8" width="15.44140625" bestFit="1" customWidth="1"/>
  </cols>
  <sheetData>
    <row r="3" spans="1:8" ht="15.6">
      <c r="A3" s="133" t="s">
        <v>3157</v>
      </c>
      <c r="B3" s="143"/>
      <c r="D3" s="210" t="s">
        <v>3644</v>
      </c>
      <c r="E3" s="210" t="s">
        <v>3645</v>
      </c>
      <c r="F3" s="210" t="s">
        <v>3913</v>
      </c>
    </row>
    <row r="4" spans="1:8" s="4" customFormat="1" ht="15.6">
      <c r="A4" s="133" t="s">
        <v>219</v>
      </c>
      <c r="B4" s="144" t="s">
        <v>3156</v>
      </c>
      <c r="C4"/>
      <c r="D4" s="213" t="s">
        <v>0</v>
      </c>
      <c r="E4" s="214" t="e">
        <f>GETPIVOTDATA("JENIS SEDIAAN",$A$3,"JENIS SEDIAAN","Premiks")</f>
        <v>#REF!</v>
      </c>
      <c r="F4" s="215" t="e">
        <f>(E4/E10)*100</f>
        <v>#REF!</v>
      </c>
      <c r="G4"/>
      <c r="H4"/>
    </row>
    <row r="5" spans="1:8" ht="15.6">
      <c r="A5" s="125" t="s">
        <v>2625</v>
      </c>
      <c r="B5" s="194">
        <v>37</v>
      </c>
      <c r="D5" s="213" t="s">
        <v>10</v>
      </c>
      <c r="E5" s="214" t="e">
        <f>GETPIVOTDATA("JENIS SEDIAAN",$A$3,"JENIS SEDIAAN","Farmasetik")</f>
        <v>#REF!</v>
      </c>
      <c r="F5" s="215" t="e">
        <f>(E5/E10)*100</f>
        <v>#REF!</v>
      </c>
    </row>
    <row r="6" spans="1:8" ht="15.6">
      <c r="A6" s="128" t="s">
        <v>2626</v>
      </c>
      <c r="B6" s="195">
        <v>19</v>
      </c>
      <c r="D6" s="213" t="s">
        <v>3</v>
      </c>
      <c r="E6" s="214" t="e">
        <f>GETPIVOTDATA("JENIS SEDIAAN",$A$3,"JENIS SEDIAAN","Probiotik")</f>
        <v>#REF!</v>
      </c>
      <c r="F6" s="215" t="e">
        <f>(E6/E10)*100</f>
        <v>#REF!</v>
      </c>
    </row>
    <row r="7" spans="1:8" ht="15.6">
      <c r="A7" s="128" t="s">
        <v>10</v>
      </c>
      <c r="B7" s="136">
        <v>95</v>
      </c>
      <c r="D7" s="213" t="s">
        <v>2625</v>
      </c>
      <c r="E7" s="214" t="e">
        <f>GETPIVOTDATA("JENIS SEDIAAN",$A$3,"JENIS SEDIAAN","Biologik 
(Kit diagnostik)")</f>
        <v>#REF!</v>
      </c>
      <c r="F7" s="215" t="e">
        <f>(E7/E10)*100</f>
        <v>#REF!</v>
      </c>
    </row>
    <row r="8" spans="1:8" ht="15.6">
      <c r="A8" s="128" t="s">
        <v>221</v>
      </c>
      <c r="B8" s="136">
        <v>23</v>
      </c>
      <c r="D8" s="213" t="s">
        <v>2626</v>
      </c>
      <c r="E8" s="214" t="e">
        <f>GETPIVOTDATA("JENIS SEDIAAN",$A$3,"JENIS SEDIAAN","Biologik 
(Vaksin)")</f>
        <v>#REF!</v>
      </c>
      <c r="F8" s="215" t="e">
        <f>(E8/E10)*100</f>
        <v>#REF!</v>
      </c>
    </row>
    <row r="9" spans="1:8" ht="15.6">
      <c r="A9" s="128" t="s">
        <v>0</v>
      </c>
      <c r="B9" s="136">
        <v>507</v>
      </c>
      <c r="D9" s="213" t="s">
        <v>221</v>
      </c>
      <c r="E9" s="214" t="e">
        <f>GETPIVOTDATA("JENIS SEDIAAN",$A$3,"JENIS SEDIAAN","Obat Alami/Herbal")</f>
        <v>#REF!</v>
      </c>
      <c r="F9" s="215" t="e">
        <f>(E9/E10)*100</f>
        <v>#REF!</v>
      </c>
    </row>
    <row r="10" spans="1:8" ht="15.6">
      <c r="A10" s="128" t="s">
        <v>3</v>
      </c>
      <c r="B10" s="136">
        <v>98</v>
      </c>
      <c r="D10" s="210" t="s">
        <v>2867</v>
      </c>
      <c r="E10" s="211" t="e">
        <f>SUM(E4:E9)</f>
        <v>#REF!</v>
      </c>
      <c r="F10" s="212" t="e">
        <f>SUM(F4:F9)</f>
        <v>#REF!</v>
      </c>
    </row>
    <row r="11" spans="1:8">
      <c r="A11" s="142" t="s">
        <v>2873</v>
      </c>
      <c r="B11" s="145">
        <v>779</v>
      </c>
    </row>
    <row r="15" spans="1:8" ht="15.6">
      <c r="D15" s="210" t="s">
        <v>3644</v>
      </c>
      <c r="E15" s="210" t="s">
        <v>3913</v>
      </c>
      <c r="F15" s="210"/>
    </row>
    <row r="16" spans="1:8" ht="15.6">
      <c r="D16" s="213" t="s">
        <v>0</v>
      </c>
      <c r="E16" s="214">
        <v>64.95</v>
      </c>
      <c r="F16" s="215"/>
    </row>
    <row r="17" spans="4:6" ht="15.6">
      <c r="D17" s="213" t="s">
        <v>10</v>
      </c>
      <c r="E17" s="214">
        <v>12.24</v>
      </c>
      <c r="F17" s="215"/>
    </row>
    <row r="18" spans="4:6" ht="15.6">
      <c r="D18" s="213" t="s">
        <v>3</v>
      </c>
      <c r="E18" s="214">
        <v>12.63</v>
      </c>
      <c r="F18" s="215"/>
    </row>
    <row r="19" spans="4:6" ht="15.6">
      <c r="D19" s="213" t="s">
        <v>2625</v>
      </c>
      <c r="E19" s="214">
        <v>4.7699999999999996</v>
      </c>
      <c r="F19" s="215"/>
    </row>
    <row r="20" spans="4:6" ht="15.6">
      <c r="D20" s="213" t="s">
        <v>2626</v>
      </c>
      <c r="E20" s="214">
        <v>2.4500000000000002</v>
      </c>
      <c r="F20" s="215"/>
    </row>
    <row r="21" spans="4:6" ht="15.6">
      <c r="D21" s="213" t="s">
        <v>221</v>
      </c>
      <c r="E21" s="214">
        <v>2.96</v>
      </c>
      <c r="F21" s="215"/>
    </row>
    <row r="731" spans="1:8" s="5" customFormat="1">
      <c r="A731"/>
      <c r="B731"/>
      <c r="C731"/>
      <c r="D731"/>
      <c r="E731"/>
      <c r="F731"/>
      <c r="G731"/>
      <c r="H731"/>
    </row>
  </sheetData>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BC46-8F6D-419C-ADAC-EC8198789775}">
  <dimension ref="A4:DW14"/>
  <sheetViews>
    <sheetView zoomScale="75" zoomScaleNormal="75" workbookViewId="0">
      <selection activeCell="C17" sqref="C17"/>
    </sheetView>
  </sheetViews>
  <sheetFormatPr defaultColWidth="11.44140625" defaultRowHeight="14.4"/>
  <cols>
    <col min="1" max="1" width="23" bestFit="1" customWidth="1"/>
    <col min="2" max="3" width="20.5546875" bestFit="1" customWidth="1"/>
    <col min="4" max="4" width="14.5546875" bestFit="1" customWidth="1"/>
    <col min="5" max="6" width="14.44140625" bestFit="1" customWidth="1"/>
    <col min="7" max="124" width="13.33203125" bestFit="1" customWidth="1"/>
    <col min="125" max="125" width="10.6640625" bestFit="1" customWidth="1"/>
    <col min="126" max="126" width="16.109375" bestFit="1" customWidth="1"/>
    <col min="127" max="127" width="10.6640625" bestFit="1" customWidth="1"/>
  </cols>
  <sheetData>
    <row r="4" spans="1:127" s="4" customFormat="1" ht="15" customHeight="1">
      <c r="A4" s="133" t="s">
        <v>3158</v>
      </c>
      <c r="B4" s="133" t="s">
        <v>3097</v>
      </c>
      <c r="C4" s="124"/>
      <c r="D4" s="132"/>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row>
    <row r="5" spans="1:127" s="156" customFormat="1" ht="18">
      <c r="A5" s="154" t="s">
        <v>2883</v>
      </c>
      <c r="B5" s="159" t="s">
        <v>2880</v>
      </c>
      <c r="C5" s="160" t="s">
        <v>2881</v>
      </c>
      <c r="D5" s="155" t="s">
        <v>2873</v>
      </c>
      <c r="E5"/>
      <c r="F5"/>
    </row>
    <row r="6" spans="1:127">
      <c r="A6" s="125" t="s">
        <v>2926</v>
      </c>
      <c r="B6" s="126">
        <v>266</v>
      </c>
      <c r="C6" s="127">
        <v>89</v>
      </c>
      <c r="D6" s="134">
        <v>355</v>
      </c>
    </row>
    <row r="7" spans="1:127">
      <c r="A7" s="128" t="s">
        <v>2884</v>
      </c>
      <c r="B7" s="129">
        <v>253</v>
      </c>
      <c r="C7" s="135">
        <v>171</v>
      </c>
      <c r="D7" s="136">
        <v>424</v>
      </c>
    </row>
    <row r="8" spans="1:127" s="5" customFormat="1" ht="18">
      <c r="A8" s="150" t="s">
        <v>2873</v>
      </c>
      <c r="B8" s="151">
        <v>519</v>
      </c>
      <c r="C8" s="152">
        <v>260</v>
      </c>
      <c r="D8" s="153">
        <v>779</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row>
    <row r="9" spans="1:127" s="148" customFormat="1" ht="18">
      <c r="A9"/>
      <c r="B9"/>
      <c r="C9"/>
      <c r="D9"/>
      <c r="E9"/>
      <c r="F9"/>
    </row>
    <row r="11" spans="1:127">
      <c r="A11" s="125" t="s">
        <v>2926</v>
      </c>
      <c r="B11" s="134">
        <v>354</v>
      </c>
      <c r="C11" s="127">
        <f>B11/776*100</f>
        <v>45.618556701030926</v>
      </c>
      <c r="D11" s="134"/>
    </row>
    <row r="12" spans="1:127" s="5" customFormat="1">
      <c r="A12" s="128" t="s">
        <v>2884</v>
      </c>
      <c r="B12" s="136">
        <v>422</v>
      </c>
      <c r="C12" s="127">
        <f>B12/776*100</f>
        <v>54.381443298969067</v>
      </c>
      <c r="D12" s="136"/>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row>
    <row r="13" spans="1:127" s="149" customFormat="1" ht="18">
      <c r="A13"/>
      <c r="B13"/>
      <c r="C13"/>
      <c r="D13"/>
      <c r="E13"/>
      <c r="F13"/>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row>
    <row r="14" spans="1:127" s="148" customFormat="1" ht="18">
      <c r="A14"/>
      <c r="B14"/>
      <c r="C14"/>
      <c r="D14"/>
      <c r="E14"/>
      <c r="F1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2F4A-1B21-4093-8F61-3B6285693CF2}">
  <dimension ref="A4:DW976"/>
  <sheetViews>
    <sheetView topLeftCell="A712" zoomScale="75" zoomScaleNormal="75" workbookViewId="0">
      <selection activeCell="C773" activeCellId="127" sqref="C6 C9:C21 C23:C55 C57:C58 C60:C63 C65:C66 C68:C75 C77:C85 C87:C89 C91:C105 C107:C108 C110:C130 C132:C133 C135:C146 C148:C151 C153:C154 C156:C171 C173 C175:C177 C179:C180 C182:C184 C186:C192 C194 C197 C199 C201:C210 C212 C214:C220 C222 C224 C226:C229 C231:C232 C234:C238 C240 C242 C244:C246 C248:C250 C252 C254:C256 C258:C262 C264 C266 C268:C278 C280:C287 C289 C291:C293 C295:C306 C308:C309 C311:C313 C315:C319 C321:C329 C331 C333 C335 C337:C341 C343:C345 C347 C349:C350 C352:C357 C359:C372 C374:C376 C378:C380 C382:C385 C387 C389:C392 C394 C396:C399 C401:C404 C406 C408:C409 C411 C413 C415:C417 C419 C421 C423:C424 C426 C429:C435 C437:C438 C440:C449 C451:C452 C454:C461 C463:C470 C472:C473 C475:C480 C482:C484 C486:C487 C489 C491:C492 C494:C496 C498:C501 C503:C504 C506:C521 C523:C527 C529 C531:C532 C534:C556 C558:C559 C561 C563:C629 C631 C633:C635 C637 C639:C640 C642 C644 C646:C647 C650:C657 C659:C660 C662 C664 C666 C668:C670 C672:C673 C675:C676 C679:C686 C688:C689 C691 C693:C694 C696:C704 C706:C730 C732:C736 C738:C755 C757:C764 C766:C767 C769 C771 C773:C775 C777:C778 C780 C783:C784 C787:C795 C797:C799 C801:C805 C807 C809 C812:C813"/>
    </sheetView>
  </sheetViews>
  <sheetFormatPr defaultColWidth="11.44140625" defaultRowHeight="14.4"/>
  <cols>
    <col min="1" max="1" width="34.6640625" customWidth="1"/>
    <col min="2" max="2" width="28.109375" customWidth="1"/>
    <col min="3" max="3" width="32.109375" bestFit="1" customWidth="1"/>
    <col min="4" max="4" width="7" bestFit="1" customWidth="1"/>
    <col min="5" max="5" width="18" bestFit="1" customWidth="1"/>
    <col min="6" max="15" width="17.44140625" bestFit="1" customWidth="1"/>
    <col min="16" max="16" width="14.44140625" bestFit="1" customWidth="1"/>
    <col min="17" max="124" width="13.33203125" bestFit="1" customWidth="1"/>
    <col min="125" max="125" width="10.6640625" bestFit="1" customWidth="1"/>
    <col min="126" max="126" width="16.109375" bestFit="1" customWidth="1"/>
    <col min="127" max="127" width="10.6640625" bestFit="1" customWidth="1"/>
  </cols>
  <sheetData>
    <row r="4" spans="1:127" s="4" customFormat="1" ht="15" customHeight="1">
      <c r="A4" s="133" t="s">
        <v>3158</v>
      </c>
      <c r="B4" s="124"/>
      <c r="C4" s="124"/>
      <c r="D4" s="143"/>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row>
    <row r="5" spans="1:127" s="156" customFormat="1" ht="18">
      <c r="A5" s="133" t="s">
        <v>2720</v>
      </c>
      <c r="B5" s="133" t="s">
        <v>256</v>
      </c>
      <c r="C5" s="133" t="s">
        <v>418</v>
      </c>
      <c r="D5" s="155" t="s">
        <v>3156</v>
      </c>
      <c r="E5"/>
      <c r="F5"/>
      <c r="G5"/>
      <c r="H5"/>
      <c r="I5"/>
      <c r="J5"/>
      <c r="K5"/>
      <c r="L5"/>
      <c r="M5"/>
      <c r="N5"/>
      <c r="O5"/>
      <c r="P5"/>
    </row>
    <row r="6" spans="1:127">
      <c r="A6" s="125" t="s">
        <v>1608</v>
      </c>
      <c r="B6" s="125" t="s">
        <v>248</v>
      </c>
      <c r="C6" s="125" t="s">
        <v>2348</v>
      </c>
      <c r="D6" s="134">
        <v>1</v>
      </c>
    </row>
    <row r="7" spans="1:127">
      <c r="A7" s="295"/>
      <c r="B7" s="125" t="s">
        <v>2978</v>
      </c>
      <c r="C7" s="124"/>
      <c r="D7" s="134">
        <v>1</v>
      </c>
    </row>
    <row r="8" spans="1:127" s="5" customFormat="1">
      <c r="A8" s="125" t="s">
        <v>3159</v>
      </c>
      <c r="B8" s="124"/>
      <c r="C8" s="124"/>
      <c r="D8" s="134">
        <v>1</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row>
    <row r="9" spans="1:127" s="148" customFormat="1" ht="18">
      <c r="A9" s="125" t="s">
        <v>1605</v>
      </c>
      <c r="B9" s="125" t="s">
        <v>146</v>
      </c>
      <c r="C9" s="125" t="s">
        <v>2163</v>
      </c>
      <c r="D9" s="134">
        <v>1</v>
      </c>
      <c r="E9"/>
      <c r="F9"/>
      <c r="G9"/>
      <c r="H9"/>
      <c r="I9"/>
      <c r="J9"/>
      <c r="K9"/>
      <c r="L9"/>
      <c r="M9"/>
      <c r="N9"/>
      <c r="O9"/>
      <c r="P9"/>
    </row>
    <row r="10" spans="1:127">
      <c r="A10" s="295"/>
      <c r="B10" s="295"/>
      <c r="C10" s="128" t="s">
        <v>2560</v>
      </c>
      <c r="D10" s="136">
        <v>1</v>
      </c>
    </row>
    <row r="11" spans="1:127">
      <c r="A11" s="295"/>
      <c r="B11" s="295"/>
      <c r="C11" s="128" t="s">
        <v>2561</v>
      </c>
      <c r="D11" s="136">
        <v>1</v>
      </c>
    </row>
    <row r="12" spans="1:127" s="5" customFormat="1">
      <c r="A12" s="295"/>
      <c r="B12" s="295"/>
      <c r="C12" s="128" t="s">
        <v>2576</v>
      </c>
      <c r="D12" s="136">
        <v>1</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row>
    <row r="13" spans="1:127" s="149" customFormat="1" ht="18">
      <c r="A13" s="295"/>
      <c r="B13" s="295"/>
      <c r="C13" s="128" t="s">
        <v>2578</v>
      </c>
      <c r="D13" s="136">
        <v>1</v>
      </c>
      <c r="E13"/>
      <c r="F13"/>
      <c r="G13"/>
      <c r="H13"/>
      <c r="I13"/>
      <c r="J13"/>
      <c r="K13"/>
      <c r="L13"/>
      <c r="M13"/>
      <c r="N13"/>
      <c r="O13"/>
      <c r="P13"/>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row>
    <row r="14" spans="1:127" s="148" customFormat="1" ht="18">
      <c r="A14" s="295"/>
      <c r="B14" s="295"/>
      <c r="C14" s="128" t="s">
        <v>2581</v>
      </c>
      <c r="D14" s="136">
        <v>1</v>
      </c>
      <c r="E14"/>
      <c r="F14"/>
      <c r="G14"/>
      <c r="H14"/>
      <c r="I14"/>
      <c r="J14"/>
      <c r="K14"/>
      <c r="L14"/>
      <c r="M14"/>
      <c r="N14"/>
      <c r="O14"/>
      <c r="P14"/>
    </row>
    <row r="15" spans="1:127">
      <c r="A15" s="295"/>
      <c r="B15" s="295"/>
      <c r="C15" s="128" t="s">
        <v>2582</v>
      </c>
      <c r="D15" s="136">
        <v>1</v>
      </c>
    </row>
    <row r="16" spans="1:127">
      <c r="A16" s="295"/>
      <c r="B16" s="295"/>
      <c r="C16" s="128" t="s">
        <v>2583</v>
      </c>
      <c r="D16" s="136">
        <v>1</v>
      </c>
    </row>
    <row r="17" spans="1:16">
      <c r="A17" s="295"/>
      <c r="B17" s="295"/>
      <c r="C17" s="128" t="s">
        <v>2571</v>
      </c>
      <c r="D17" s="136">
        <v>1</v>
      </c>
    </row>
    <row r="18" spans="1:16">
      <c r="A18" s="295"/>
      <c r="B18" s="295"/>
      <c r="C18" s="128" t="s">
        <v>2570</v>
      </c>
      <c r="D18" s="136">
        <v>1</v>
      </c>
    </row>
    <row r="19" spans="1:16">
      <c r="A19" s="295"/>
      <c r="B19" s="295"/>
      <c r="C19" s="128" t="s">
        <v>2572</v>
      </c>
      <c r="D19" s="136">
        <v>1</v>
      </c>
    </row>
    <row r="20" spans="1:16">
      <c r="A20" s="295"/>
      <c r="B20" s="295"/>
      <c r="C20" s="128" t="s">
        <v>2553</v>
      </c>
      <c r="D20" s="136">
        <v>1</v>
      </c>
    </row>
    <row r="21" spans="1:16">
      <c r="A21" s="295"/>
      <c r="B21" s="295"/>
      <c r="C21" s="128" t="s">
        <v>2506</v>
      </c>
      <c r="D21" s="136">
        <v>1</v>
      </c>
    </row>
    <row r="22" spans="1:16" s="5" customFormat="1">
      <c r="A22" s="295"/>
      <c r="B22" s="295"/>
      <c r="C22" s="128" t="s">
        <v>2507</v>
      </c>
      <c r="D22" s="136">
        <v>1</v>
      </c>
      <c r="E22"/>
      <c r="F22"/>
      <c r="G22"/>
      <c r="H22"/>
      <c r="I22"/>
      <c r="J22"/>
      <c r="K22"/>
      <c r="L22"/>
      <c r="M22"/>
      <c r="N22"/>
      <c r="O22"/>
      <c r="P22"/>
    </row>
    <row r="23" spans="1:16">
      <c r="A23" s="295"/>
      <c r="B23" s="295"/>
      <c r="C23" s="128" t="s">
        <v>2522</v>
      </c>
      <c r="D23" s="136">
        <v>1</v>
      </c>
    </row>
    <row r="24" spans="1:16">
      <c r="A24" s="295"/>
      <c r="B24" s="295"/>
      <c r="C24" s="128" t="s">
        <v>2495</v>
      </c>
      <c r="D24" s="136">
        <v>1</v>
      </c>
    </row>
    <row r="25" spans="1:16">
      <c r="A25" s="295"/>
      <c r="B25" s="295"/>
      <c r="C25" s="128" t="s">
        <v>2084</v>
      </c>
      <c r="D25" s="136">
        <v>1</v>
      </c>
    </row>
    <row r="26" spans="1:16">
      <c r="A26" s="295"/>
      <c r="B26" s="295"/>
      <c r="C26" s="128" t="s">
        <v>2149</v>
      </c>
      <c r="D26" s="136">
        <v>1</v>
      </c>
    </row>
    <row r="27" spans="1:16">
      <c r="A27" s="295"/>
      <c r="B27" s="295"/>
      <c r="C27" s="128" t="s">
        <v>2214</v>
      </c>
      <c r="D27" s="136">
        <v>1</v>
      </c>
    </row>
    <row r="28" spans="1:16">
      <c r="A28" s="295"/>
      <c r="B28" s="295"/>
      <c r="C28" s="128" t="s">
        <v>2215</v>
      </c>
      <c r="D28" s="136">
        <v>1</v>
      </c>
    </row>
    <row r="29" spans="1:16">
      <c r="A29" s="295"/>
      <c r="B29" s="295"/>
      <c r="C29" s="128" t="s">
        <v>2267</v>
      </c>
      <c r="D29" s="136">
        <v>1</v>
      </c>
    </row>
    <row r="30" spans="1:16">
      <c r="A30" s="295"/>
      <c r="B30" s="295"/>
      <c r="C30" s="128" t="s">
        <v>2264</v>
      </c>
      <c r="D30" s="136">
        <v>1</v>
      </c>
    </row>
    <row r="31" spans="1:16">
      <c r="A31" s="295"/>
      <c r="B31" s="295"/>
      <c r="C31" s="128" t="s">
        <v>2265</v>
      </c>
      <c r="D31" s="136">
        <v>1</v>
      </c>
    </row>
    <row r="32" spans="1:16">
      <c r="A32" s="295"/>
      <c r="B32" s="295"/>
      <c r="C32" s="128" t="s">
        <v>2266</v>
      </c>
      <c r="D32" s="136">
        <v>1</v>
      </c>
    </row>
    <row r="33" spans="1:4">
      <c r="A33" s="295"/>
      <c r="B33" s="295"/>
      <c r="C33" s="128" t="s">
        <v>2319</v>
      </c>
      <c r="D33" s="136">
        <v>1</v>
      </c>
    </row>
    <row r="34" spans="1:4">
      <c r="A34" s="295"/>
      <c r="B34" s="295"/>
      <c r="C34" s="128" t="s">
        <v>2359</v>
      </c>
      <c r="D34" s="136">
        <v>1</v>
      </c>
    </row>
    <row r="35" spans="1:4">
      <c r="A35" s="295"/>
      <c r="B35" s="295"/>
      <c r="C35" s="128" t="s">
        <v>2446</v>
      </c>
      <c r="D35" s="136">
        <v>1</v>
      </c>
    </row>
    <row r="36" spans="1:4">
      <c r="A36" s="295"/>
      <c r="B36" s="295"/>
      <c r="C36" s="128" t="s">
        <v>3376</v>
      </c>
      <c r="D36" s="136">
        <v>1</v>
      </c>
    </row>
    <row r="37" spans="1:4">
      <c r="A37" s="295"/>
      <c r="B37" s="295"/>
      <c r="C37" s="128" t="s">
        <v>3516</v>
      </c>
      <c r="D37" s="136">
        <v>1</v>
      </c>
    </row>
    <row r="38" spans="1:4">
      <c r="A38" s="295"/>
      <c r="B38" s="295"/>
      <c r="C38" s="128" t="s">
        <v>3567</v>
      </c>
      <c r="D38" s="136">
        <v>1</v>
      </c>
    </row>
    <row r="39" spans="1:4">
      <c r="A39" s="295"/>
      <c r="B39" s="295"/>
      <c r="C39" s="128" t="s">
        <v>3714</v>
      </c>
      <c r="D39" s="136">
        <v>1</v>
      </c>
    </row>
    <row r="40" spans="1:4">
      <c r="A40" s="295"/>
      <c r="B40" s="295"/>
      <c r="C40" s="128" t="s">
        <v>3715</v>
      </c>
      <c r="D40" s="136">
        <v>1</v>
      </c>
    </row>
    <row r="41" spans="1:4">
      <c r="A41" s="295"/>
      <c r="B41" s="295"/>
      <c r="C41" s="128" t="s">
        <v>3835</v>
      </c>
      <c r="D41" s="136">
        <v>1</v>
      </c>
    </row>
    <row r="42" spans="1:4">
      <c r="A42" s="295"/>
      <c r="B42" s="295"/>
      <c r="C42" s="128" t="s">
        <v>3840</v>
      </c>
      <c r="D42" s="136">
        <v>1</v>
      </c>
    </row>
    <row r="43" spans="1:4">
      <c r="A43" s="295"/>
      <c r="B43" s="295"/>
      <c r="C43" s="128" t="s">
        <v>3884</v>
      </c>
      <c r="D43" s="136">
        <v>1</v>
      </c>
    </row>
    <row r="44" spans="1:4">
      <c r="A44" s="295"/>
      <c r="B44" s="295"/>
      <c r="C44" s="128" t="s">
        <v>3890</v>
      </c>
      <c r="D44" s="136">
        <v>1</v>
      </c>
    </row>
    <row r="45" spans="1:4">
      <c r="A45" s="295"/>
      <c r="B45" s="295"/>
      <c r="C45" s="128" t="s">
        <v>3891</v>
      </c>
      <c r="D45" s="136">
        <v>1</v>
      </c>
    </row>
    <row r="46" spans="1:4">
      <c r="A46" s="295"/>
      <c r="B46" s="295"/>
      <c r="C46" s="128" t="s">
        <v>4070</v>
      </c>
      <c r="D46" s="136">
        <v>1</v>
      </c>
    </row>
    <row r="47" spans="1:4">
      <c r="A47" s="295"/>
      <c r="B47" s="295"/>
      <c r="C47" s="128" t="s">
        <v>4238</v>
      </c>
      <c r="D47" s="136">
        <v>1</v>
      </c>
    </row>
    <row r="48" spans="1:4">
      <c r="A48" s="295"/>
      <c r="B48" s="295"/>
      <c r="C48" s="128" t="s">
        <v>4239</v>
      </c>
      <c r="D48" s="136">
        <v>1</v>
      </c>
    </row>
    <row r="49" spans="1:4">
      <c r="A49" s="295"/>
      <c r="B49" s="295"/>
      <c r="C49" s="128" t="s">
        <v>4331</v>
      </c>
      <c r="D49" s="136">
        <v>1</v>
      </c>
    </row>
    <row r="50" spans="1:4">
      <c r="A50" s="295"/>
      <c r="B50" s="125" t="s">
        <v>2914</v>
      </c>
      <c r="C50" s="124"/>
      <c r="D50" s="134">
        <v>41</v>
      </c>
    </row>
    <row r="51" spans="1:4">
      <c r="A51" s="295"/>
      <c r="B51" s="125" t="s">
        <v>1321</v>
      </c>
      <c r="C51" s="125" t="s">
        <v>2228</v>
      </c>
      <c r="D51" s="134">
        <v>1</v>
      </c>
    </row>
    <row r="52" spans="1:4">
      <c r="A52" s="295"/>
      <c r="B52" s="295"/>
      <c r="C52" s="128" t="s">
        <v>2229</v>
      </c>
      <c r="D52" s="136">
        <v>1</v>
      </c>
    </row>
    <row r="53" spans="1:4">
      <c r="A53" s="295"/>
      <c r="B53" s="125" t="s">
        <v>2936</v>
      </c>
      <c r="C53" s="124"/>
      <c r="D53" s="134">
        <v>2</v>
      </c>
    </row>
    <row r="54" spans="1:4">
      <c r="A54" s="295"/>
      <c r="B54" s="125" t="s">
        <v>254</v>
      </c>
      <c r="C54" s="125" t="s">
        <v>2133</v>
      </c>
      <c r="D54" s="134">
        <v>1</v>
      </c>
    </row>
    <row r="55" spans="1:4">
      <c r="A55" s="295"/>
      <c r="B55" s="295"/>
      <c r="C55" s="128" t="s">
        <v>3113</v>
      </c>
      <c r="D55" s="136">
        <v>1</v>
      </c>
    </row>
    <row r="56" spans="1:4">
      <c r="A56" s="295"/>
      <c r="B56" s="295"/>
      <c r="C56" s="128" t="s">
        <v>3511</v>
      </c>
      <c r="D56" s="136">
        <v>1</v>
      </c>
    </row>
    <row r="57" spans="1:4">
      <c r="A57" s="295"/>
      <c r="B57" s="295"/>
      <c r="C57" s="128" t="s">
        <v>4333</v>
      </c>
      <c r="D57" s="136">
        <v>1</v>
      </c>
    </row>
    <row r="58" spans="1:4">
      <c r="A58" s="295"/>
      <c r="B58" s="125" t="s">
        <v>2938</v>
      </c>
      <c r="C58" s="124"/>
      <c r="D58" s="134">
        <v>4</v>
      </c>
    </row>
    <row r="59" spans="1:4">
      <c r="A59" s="295"/>
      <c r="B59" s="125" t="s">
        <v>144</v>
      </c>
      <c r="C59" s="125" t="s">
        <v>2147</v>
      </c>
      <c r="D59" s="134">
        <v>1</v>
      </c>
    </row>
    <row r="60" spans="1:4">
      <c r="A60" s="295"/>
      <c r="B60" s="295"/>
      <c r="C60" s="128" t="s">
        <v>2148</v>
      </c>
      <c r="D60" s="136">
        <v>1</v>
      </c>
    </row>
    <row r="61" spans="1:4">
      <c r="A61" s="295"/>
      <c r="B61" s="125" t="s">
        <v>2918</v>
      </c>
      <c r="C61" s="124"/>
      <c r="D61" s="134">
        <v>2</v>
      </c>
    </row>
    <row r="62" spans="1:4">
      <c r="A62" s="295"/>
      <c r="B62" s="125" t="s">
        <v>141</v>
      </c>
      <c r="C62" s="125" t="s">
        <v>2459</v>
      </c>
      <c r="D62" s="134">
        <v>1</v>
      </c>
    </row>
    <row r="63" spans="1:4">
      <c r="A63" s="295"/>
      <c r="B63" s="295"/>
      <c r="C63" s="128" t="s">
        <v>2475</v>
      </c>
      <c r="D63" s="136">
        <v>1</v>
      </c>
    </row>
    <row r="64" spans="1:4">
      <c r="A64" s="295"/>
      <c r="B64" s="295"/>
      <c r="C64" s="128" t="s">
        <v>2306</v>
      </c>
      <c r="D64" s="136">
        <v>1</v>
      </c>
    </row>
    <row r="65" spans="1:4">
      <c r="A65" s="295"/>
      <c r="B65" s="295"/>
      <c r="C65" s="128" t="s">
        <v>2524</v>
      </c>
      <c r="D65" s="136">
        <v>1</v>
      </c>
    </row>
    <row r="66" spans="1:4">
      <c r="A66" s="295"/>
      <c r="B66" s="295"/>
      <c r="C66" s="128" t="s">
        <v>2322</v>
      </c>
      <c r="D66" s="136">
        <v>1</v>
      </c>
    </row>
    <row r="67" spans="1:4">
      <c r="A67" s="295"/>
      <c r="B67" s="295"/>
      <c r="C67" s="128" t="s">
        <v>2651</v>
      </c>
      <c r="D67" s="136">
        <v>1</v>
      </c>
    </row>
    <row r="68" spans="1:4">
      <c r="A68" s="295"/>
      <c r="B68" s="295"/>
      <c r="C68" s="128" t="s">
        <v>3601</v>
      </c>
      <c r="D68" s="136">
        <v>1</v>
      </c>
    </row>
    <row r="69" spans="1:4">
      <c r="A69" s="295"/>
      <c r="B69" s="125" t="s">
        <v>2896</v>
      </c>
      <c r="C69" s="124"/>
      <c r="D69" s="134">
        <v>7</v>
      </c>
    </row>
    <row r="70" spans="1:4">
      <c r="A70" s="295"/>
      <c r="B70" s="125" t="s">
        <v>239</v>
      </c>
      <c r="C70" s="125" t="s">
        <v>2531</v>
      </c>
      <c r="D70" s="134">
        <v>1</v>
      </c>
    </row>
    <row r="71" spans="1:4">
      <c r="A71" s="295"/>
      <c r="B71" s="295"/>
      <c r="C71" s="128" t="s">
        <v>2532</v>
      </c>
      <c r="D71" s="136">
        <v>1</v>
      </c>
    </row>
    <row r="72" spans="1:4">
      <c r="A72" s="295"/>
      <c r="B72" s="295"/>
      <c r="C72" s="128" t="s">
        <v>2533</v>
      </c>
      <c r="D72" s="136">
        <v>1</v>
      </c>
    </row>
    <row r="73" spans="1:4">
      <c r="A73" s="295"/>
      <c r="B73" s="295"/>
      <c r="C73" s="128" t="s">
        <v>2534</v>
      </c>
      <c r="D73" s="136">
        <v>1</v>
      </c>
    </row>
    <row r="74" spans="1:4">
      <c r="A74" s="295"/>
      <c r="B74" s="295"/>
      <c r="C74" s="128" t="s">
        <v>2535</v>
      </c>
      <c r="D74" s="136">
        <v>1</v>
      </c>
    </row>
    <row r="75" spans="1:4">
      <c r="A75" s="295"/>
      <c r="B75" s="295"/>
      <c r="C75" s="128" t="s">
        <v>2536</v>
      </c>
      <c r="D75" s="136">
        <v>1</v>
      </c>
    </row>
    <row r="76" spans="1:4">
      <c r="A76" s="295"/>
      <c r="B76" s="295"/>
      <c r="C76" s="128" t="s">
        <v>2537</v>
      </c>
      <c r="D76" s="136">
        <v>1</v>
      </c>
    </row>
    <row r="77" spans="1:4">
      <c r="A77" s="295"/>
      <c r="B77" s="295"/>
      <c r="C77" s="128" t="s">
        <v>2538</v>
      </c>
      <c r="D77" s="136">
        <v>1</v>
      </c>
    </row>
    <row r="78" spans="1:4">
      <c r="A78" s="295"/>
      <c r="B78" s="295"/>
      <c r="C78" s="128" t="s">
        <v>2539</v>
      </c>
      <c r="D78" s="136">
        <v>1</v>
      </c>
    </row>
    <row r="79" spans="1:4">
      <c r="A79" s="295"/>
      <c r="B79" s="125" t="s">
        <v>2894</v>
      </c>
      <c r="C79" s="124"/>
      <c r="D79" s="134">
        <v>9</v>
      </c>
    </row>
    <row r="80" spans="1:4">
      <c r="A80" s="295"/>
      <c r="B80" s="125" t="s">
        <v>250</v>
      </c>
      <c r="C80" s="125" t="s">
        <v>2515</v>
      </c>
      <c r="D80" s="134">
        <v>1</v>
      </c>
    </row>
    <row r="81" spans="1:4">
      <c r="A81" s="295"/>
      <c r="B81" s="295"/>
      <c r="C81" s="128" t="s">
        <v>2516</v>
      </c>
      <c r="D81" s="136">
        <v>1</v>
      </c>
    </row>
    <row r="82" spans="1:4">
      <c r="A82" s="295"/>
      <c r="B82" s="295"/>
      <c r="C82" s="128" t="s">
        <v>2517</v>
      </c>
      <c r="D82" s="136">
        <v>1</v>
      </c>
    </row>
    <row r="83" spans="1:4">
      <c r="A83" s="295"/>
      <c r="B83" s="125" t="s">
        <v>2906</v>
      </c>
      <c r="C83" s="124"/>
      <c r="D83" s="134">
        <v>3</v>
      </c>
    </row>
    <row r="84" spans="1:4">
      <c r="A84" s="295"/>
      <c r="B84" s="125" t="s">
        <v>517</v>
      </c>
      <c r="C84" s="125" t="s">
        <v>2586</v>
      </c>
      <c r="D84" s="134">
        <v>1</v>
      </c>
    </row>
    <row r="85" spans="1:4">
      <c r="A85" s="295"/>
      <c r="B85" s="295"/>
      <c r="C85" s="128" t="s">
        <v>2587</v>
      </c>
      <c r="D85" s="136">
        <v>1</v>
      </c>
    </row>
    <row r="86" spans="1:4">
      <c r="A86" s="295"/>
      <c r="B86" s="295"/>
      <c r="C86" s="128" t="s">
        <v>2588</v>
      </c>
      <c r="D86" s="136">
        <v>1</v>
      </c>
    </row>
    <row r="87" spans="1:4">
      <c r="A87" s="295"/>
      <c r="B87" s="295"/>
      <c r="C87" s="128" t="s">
        <v>2496</v>
      </c>
      <c r="D87" s="136">
        <v>1</v>
      </c>
    </row>
    <row r="88" spans="1:4">
      <c r="A88" s="295"/>
      <c r="B88" s="295"/>
      <c r="C88" s="128" t="s">
        <v>2497</v>
      </c>
      <c r="D88" s="136">
        <v>1</v>
      </c>
    </row>
    <row r="89" spans="1:4">
      <c r="A89" s="295"/>
      <c r="B89" s="295"/>
      <c r="C89" s="128" t="s">
        <v>2482</v>
      </c>
      <c r="D89" s="136">
        <v>1</v>
      </c>
    </row>
    <row r="90" spans="1:4">
      <c r="A90" s="295"/>
      <c r="B90" s="295"/>
      <c r="C90" s="128" t="s">
        <v>2483</v>
      </c>
      <c r="D90" s="136">
        <v>1</v>
      </c>
    </row>
    <row r="91" spans="1:4">
      <c r="A91" s="295"/>
      <c r="B91" s="295"/>
      <c r="C91" s="128" t="s">
        <v>2484</v>
      </c>
      <c r="D91" s="136">
        <v>1</v>
      </c>
    </row>
    <row r="92" spans="1:4">
      <c r="A92" s="295"/>
      <c r="B92" s="295"/>
      <c r="C92" s="128" t="s">
        <v>2485</v>
      </c>
      <c r="D92" s="136">
        <v>1</v>
      </c>
    </row>
    <row r="93" spans="1:4">
      <c r="A93" s="295"/>
      <c r="B93" s="295"/>
      <c r="C93" s="128" t="s">
        <v>2486</v>
      </c>
      <c r="D93" s="136">
        <v>1</v>
      </c>
    </row>
    <row r="94" spans="1:4">
      <c r="A94" s="295"/>
      <c r="B94" s="295"/>
      <c r="C94" s="128" t="s">
        <v>2487</v>
      </c>
      <c r="D94" s="136">
        <v>1</v>
      </c>
    </row>
    <row r="95" spans="1:4">
      <c r="A95" s="295"/>
      <c r="B95" s="295"/>
      <c r="C95" s="128" t="s">
        <v>2469</v>
      </c>
      <c r="D95" s="136">
        <v>1</v>
      </c>
    </row>
    <row r="96" spans="1:4">
      <c r="A96" s="295"/>
      <c r="B96" s="295"/>
      <c r="C96" s="128" t="s">
        <v>2470</v>
      </c>
      <c r="D96" s="136">
        <v>1</v>
      </c>
    </row>
    <row r="97" spans="1:4">
      <c r="A97" s="295"/>
      <c r="B97" s="295"/>
      <c r="C97" s="128" t="s">
        <v>2562</v>
      </c>
      <c r="D97" s="136">
        <v>1</v>
      </c>
    </row>
    <row r="98" spans="1:4">
      <c r="A98" s="295"/>
      <c r="B98" s="295"/>
      <c r="C98" s="128" t="s">
        <v>2563</v>
      </c>
      <c r="D98" s="136">
        <v>1</v>
      </c>
    </row>
    <row r="99" spans="1:4">
      <c r="A99" s="295"/>
      <c r="B99" s="125" t="s">
        <v>2892</v>
      </c>
      <c r="C99" s="124"/>
      <c r="D99" s="134">
        <v>15</v>
      </c>
    </row>
    <row r="100" spans="1:4">
      <c r="A100" s="295"/>
      <c r="B100" s="125" t="s">
        <v>1309</v>
      </c>
      <c r="C100" s="125" t="s">
        <v>2498</v>
      </c>
      <c r="D100" s="134">
        <v>1</v>
      </c>
    </row>
    <row r="101" spans="1:4">
      <c r="A101" s="295"/>
      <c r="B101" s="125" t="s">
        <v>2955</v>
      </c>
      <c r="C101" s="124"/>
      <c r="D101" s="134">
        <v>1</v>
      </c>
    </row>
    <row r="102" spans="1:4">
      <c r="A102" s="295"/>
      <c r="B102" s="125" t="s">
        <v>162</v>
      </c>
      <c r="C102" s="125" t="s">
        <v>3146</v>
      </c>
      <c r="D102" s="134">
        <v>1</v>
      </c>
    </row>
    <row r="103" spans="1:4">
      <c r="A103" s="295"/>
      <c r="B103" s="295"/>
      <c r="C103" s="128" t="s">
        <v>3147</v>
      </c>
      <c r="D103" s="136">
        <v>1</v>
      </c>
    </row>
    <row r="104" spans="1:4">
      <c r="A104" s="295"/>
      <c r="B104" s="295"/>
      <c r="C104" s="128" t="s">
        <v>3330</v>
      </c>
      <c r="D104" s="136">
        <v>1</v>
      </c>
    </row>
    <row r="105" spans="1:4">
      <c r="A105" s="295"/>
      <c r="B105" s="295"/>
      <c r="C105" s="128" t="s">
        <v>3362</v>
      </c>
      <c r="D105" s="136">
        <v>1</v>
      </c>
    </row>
    <row r="106" spans="1:4">
      <c r="A106" s="295"/>
      <c r="B106" s="295"/>
      <c r="C106" s="128" t="s">
        <v>3881</v>
      </c>
      <c r="D106" s="136">
        <v>1</v>
      </c>
    </row>
    <row r="107" spans="1:4">
      <c r="A107" s="295"/>
      <c r="B107" s="295"/>
      <c r="C107" s="128" t="s">
        <v>3882</v>
      </c>
      <c r="D107" s="136">
        <v>1</v>
      </c>
    </row>
    <row r="108" spans="1:4">
      <c r="A108" s="295"/>
      <c r="B108" s="125" t="s">
        <v>3690</v>
      </c>
      <c r="C108" s="124"/>
      <c r="D108" s="134">
        <v>6</v>
      </c>
    </row>
    <row r="109" spans="1:4">
      <c r="A109" s="295"/>
      <c r="B109" s="125" t="s">
        <v>140</v>
      </c>
      <c r="C109" s="125" t="s">
        <v>2541</v>
      </c>
      <c r="D109" s="134">
        <v>1</v>
      </c>
    </row>
    <row r="110" spans="1:4">
      <c r="A110" s="295"/>
      <c r="B110" s="295"/>
      <c r="C110" s="128" t="s">
        <v>2502</v>
      </c>
      <c r="D110" s="136">
        <v>1</v>
      </c>
    </row>
    <row r="111" spans="1:4">
      <c r="A111" s="295"/>
      <c r="B111" s="295"/>
      <c r="C111" s="128" t="s">
        <v>2503</v>
      </c>
      <c r="D111" s="136">
        <v>1</v>
      </c>
    </row>
    <row r="112" spans="1:4">
      <c r="A112" s="295"/>
      <c r="B112" s="295"/>
      <c r="C112" s="128" t="s">
        <v>2505</v>
      </c>
      <c r="D112" s="136">
        <v>1</v>
      </c>
    </row>
    <row r="113" spans="1:4">
      <c r="A113" s="295"/>
      <c r="B113" s="295"/>
      <c r="C113" s="128" t="s">
        <v>2508</v>
      </c>
      <c r="D113" s="136">
        <v>1</v>
      </c>
    </row>
    <row r="114" spans="1:4">
      <c r="A114" s="295"/>
      <c r="B114" s="295"/>
      <c r="C114" s="128" t="s">
        <v>2510</v>
      </c>
      <c r="D114" s="136">
        <v>1</v>
      </c>
    </row>
    <row r="115" spans="1:4">
      <c r="A115" s="295"/>
      <c r="B115" s="295"/>
      <c r="C115" s="128" t="s">
        <v>2511</v>
      </c>
      <c r="D115" s="136">
        <v>1</v>
      </c>
    </row>
    <row r="116" spans="1:4">
      <c r="A116" s="295"/>
      <c r="B116" s="295"/>
      <c r="C116" s="128" t="s">
        <v>2521</v>
      </c>
      <c r="D116" s="136">
        <v>1</v>
      </c>
    </row>
    <row r="117" spans="1:4">
      <c r="A117" s="295"/>
      <c r="B117" s="295"/>
      <c r="C117" s="128" t="s">
        <v>2477</v>
      </c>
      <c r="D117" s="136">
        <v>1</v>
      </c>
    </row>
    <row r="118" spans="1:4">
      <c r="A118" s="295"/>
      <c r="B118" s="295"/>
      <c r="C118" s="128" t="s">
        <v>2471</v>
      </c>
      <c r="D118" s="136">
        <v>1</v>
      </c>
    </row>
    <row r="119" spans="1:4">
      <c r="A119" s="295"/>
      <c r="B119" s="295"/>
      <c r="C119" s="128" t="s">
        <v>2450</v>
      </c>
      <c r="D119" s="136">
        <v>1</v>
      </c>
    </row>
    <row r="120" spans="1:4">
      <c r="A120" s="295"/>
      <c r="B120" s="295"/>
      <c r="C120" s="128" t="s">
        <v>2451</v>
      </c>
      <c r="D120" s="136">
        <v>1</v>
      </c>
    </row>
    <row r="121" spans="1:4">
      <c r="A121" s="295"/>
      <c r="B121" s="295"/>
      <c r="C121" s="128" t="s">
        <v>2167</v>
      </c>
      <c r="D121" s="136">
        <v>1</v>
      </c>
    </row>
    <row r="122" spans="1:4">
      <c r="A122" s="295"/>
      <c r="B122" s="295"/>
      <c r="C122" s="128" t="s">
        <v>2193</v>
      </c>
      <c r="D122" s="136">
        <v>1</v>
      </c>
    </row>
    <row r="123" spans="1:4">
      <c r="A123" s="295"/>
      <c r="B123" s="295"/>
      <c r="C123" s="128" t="s">
        <v>2242</v>
      </c>
      <c r="D123" s="136">
        <v>1</v>
      </c>
    </row>
    <row r="124" spans="1:4">
      <c r="A124" s="295"/>
      <c r="B124" s="295"/>
      <c r="C124" s="128" t="s">
        <v>2243</v>
      </c>
      <c r="D124" s="136">
        <v>1</v>
      </c>
    </row>
    <row r="125" spans="1:4">
      <c r="A125" s="295"/>
      <c r="B125" s="295"/>
      <c r="C125" s="128" t="s">
        <v>2244</v>
      </c>
      <c r="D125" s="136">
        <v>1</v>
      </c>
    </row>
    <row r="126" spans="1:4">
      <c r="A126" s="295"/>
      <c r="B126" s="295"/>
      <c r="C126" s="128" t="s">
        <v>2274</v>
      </c>
      <c r="D126" s="136">
        <v>1</v>
      </c>
    </row>
    <row r="127" spans="1:4">
      <c r="A127" s="295"/>
      <c r="B127" s="295"/>
      <c r="C127" s="128" t="s">
        <v>2299</v>
      </c>
      <c r="D127" s="136">
        <v>1</v>
      </c>
    </row>
    <row r="128" spans="1:4">
      <c r="A128" s="295"/>
      <c r="B128" s="295"/>
      <c r="C128" s="128" t="s">
        <v>2300</v>
      </c>
      <c r="D128" s="136">
        <v>1</v>
      </c>
    </row>
    <row r="129" spans="1:4">
      <c r="A129" s="295"/>
      <c r="B129" s="295"/>
      <c r="C129" s="128" t="s">
        <v>2308</v>
      </c>
      <c r="D129" s="136">
        <v>1</v>
      </c>
    </row>
    <row r="130" spans="1:4">
      <c r="A130" s="295"/>
      <c r="B130" s="125" t="s">
        <v>2916</v>
      </c>
      <c r="C130" s="124"/>
      <c r="D130" s="134">
        <v>21</v>
      </c>
    </row>
    <row r="131" spans="1:4">
      <c r="A131" s="295"/>
      <c r="B131" s="125" t="s">
        <v>2012</v>
      </c>
      <c r="C131" s="125" t="s">
        <v>2434</v>
      </c>
      <c r="D131" s="134">
        <v>1</v>
      </c>
    </row>
    <row r="132" spans="1:4">
      <c r="A132" s="295"/>
      <c r="B132" s="295"/>
      <c r="C132" s="128" t="s">
        <v>2435</v>
      </c>
      <c r="D132" s="136">
        <v>1</v>
      </c>
    </row>
    <row r="133" spans="1:4">
      <c r="A133" s="295"/>
      <c r="B133" s="125" t="s">
        <v>2958</v>
      </c>
      <c r="C133" s="124"/>
      <c r="D133" s="134">
        <v>2</v>
      </c>
    </row>
    <row r="134" spans="1:4">
      <c r="A134" s="295"/>
      <c r="B134" s="125" t="s">
        <v>242</v>
      </c>
      <c r="C134" s="125" t="s">
        <v>2490</v>
      </c>
      <c r="D134" s="134">
        <v>1</v>
      </c>
    </row>
    <row r="135" spans="1:4">
      <c r="A135" s="295"/>
      <c r="B135" s="295"/>
      <c r="C135" s="128" t="s">
        <v>2491</v>
      </c>
      <c r="D135" s="136">
        <v>1</v>
      </c>
    </row>
    <row r="136" spans="1:4">
      <c r="A136" s="295"/>
      <c r="B136" s="295"/>
      <c r="C136" s="128" t="s">
        <v>2492</v>
      </c>
      <c r="D136" s="136">
        <v>1</v>
      </c>
    </row>
    <row r="137" spans="1:4">
      <c r="A137" s="295"/>
      <c r="B137" s="295"/>
      <c r="C137" s="128" t="s">
        <v>2493</v>
      </c>
      <c r="D137" s="136">
        <v>1</v>
      </c>
    </row>
    <row r="138" spans="1:4">
      <c r="A138" s="295"/>
      <c r="B138" s="295"/>
      <c r="C138" s="128" t="s">
        <v>2494</v>
      </c>
      <c r="D138" s="136">
        <v>1</v>
      </c>
    </row>
    <row r="139" spans="1:4">
      <c r="A139" s="295"/>
      <c r="B139" s="295"/>
      <c r="C139" s="128" t="s">
        <v>2118</v>
      </c>
      <c r="D139" s="136">
        <v>1</v>
      </c>
    </row>
    <row r="140" spans="1:4">
      <c r="A140" s="295"/>
      <c r="B140" s="295"/>
      <c r="C140" s="128" t="s">
        <v>2205</v>
      </c>
      <c r="D140" s="136">
        <v>1</v>
      </c>
    </row>
    <row r="141" spans="1:4">
      <c r="A141" s="295"/>
      <c r="B141" s="295"/>
      <c r="C141" s="128" t="s">
        <v>2627</v>
      </c>
      <c r="D141" s="136">
        <v>1</v>
      </c>
    </row>
    <row r="142" spans="1:4">
      <c r="A142" s="295"/>
      <c r="B142" s="295"/>
      <c r="C142" s="128" t="s">
        <v>3142</v>
      </c>
      <c r="D142" s="136">
        <v>1</v>
      </c>
    </row>
    <row r="143" spans="1:4">
      <c r="A143" s="295"/>
      <c r="B143" s="295"/>
      <c r="C143" s="128" t="s">
        <v>3309</v>
      </c>
      <c r="D143" s="136">
        <v>1</v>
      </c>
    </row>
    <row r="144" spans="1:4">
      <c r="A144" s="295"/>
      <c r="B144" s="295"/>
      <c r="C144" s="128" t="s">
        <v>3333</v>
      </c>
      <c r="D144" s="136">
        <v>1</v>
      </c>
    </row>
    <row r="145" spans="1:4">
      <c r="A145" s="295"/>
      <c r="B145" s="295"/>
      <c r="C145" s="128" t="s">
        <v>3602</v>
      </c>
      <c r="D145" s="136">
        <v>1</v>
      </c>
    </row>
    <row r="146" spans="1:4">
      <c r="A146" s="295"/>
      <c r="B146" s="295"/>
      <c r="C146" s="128" t="s">
        <v>3647</v>
      </c>
      <c r="D146" s="136">
        <v>1</v>
      </c>
    </row>
    <row r="147" spans="1:4">
      <c r="A147" s="295"/>
      <c r="B147" s="295"/>
      <c r="C147" s="128" t="s">
        <v>4240</v>
      </c>
      <c r="D147" s="136">
        <v>1</v>
      </c>
    </row>
    <row r="148" spans="1:4">
      <c r="A148" s="295"/>
      <c r="B148" s="125" t="s">
        <v>3438</v>
      </c>
      <c r="C148" s="124"/>
      <c r="D148" s="134">
        <v>14</v>
      </c>
    </row>
    <row r="149" spans="1:4">
      <c r="A149" s="295"/>
      <c r="B149" s="125" t="s">
        <v>160</v>
      </c>
      <c r="C149" s="125" t="s">
        <v>2091</v>
      </c>
      <c r="D149" s="134">
        <v>1</v>
      </c>
    </row>
    <row r="150" spans="1:4">
      <c r="A150" s="295"/>
      <c r="B150" s="295"/>
      <c r="C150" s="128" t="s">
        <v>2219</v>
      </c>
      <c r="D150" s="136">
        <v>1</v>
      </c>
    </row>
    <row r="151" spans="1:4">
      <c r="A151" s="295"/>
      <c r="B151" s="295"/>
      <c r="C151" s="128" t="s">
        <v>2241</v>
      </c>
      <c r="D151" s="136">
        <v>1</v>
      </c>
    </row>
    <row r="152" spans="1:4">
      <c r="A152" s="295"/>
      <c r="B152" s="295"/>
      <c r="C152" s="128" t="s">
        <v>2384</v>
      </c>
      <c r="D152" s="136">
        <v>1</v>
      </c>
    </row>
    <row r="153" spans="1:4">
      <c r="A153" s="295"/>
      <c r="B153" s="125" t="s">
        <v>2964</v>
      </c>
      <c r="C153" s="124"/>
      <c r="D153" s="134">
        <v>4</v>
      </c>
    </row>
    <row r="154" spans="1:4">
      <c r="A154" s="295"/>
      <c r="B154" s="125" t="s">
        <v>211</v>
      </c>
      <c r="C154" s="125" t="s">
        <v>3611</v>
      </c>
      <c r="D154" s="134">
        <v>1</v>
      </c>
    </row>
    <row r="155" spans="1:4">
      <c r="A155" s="295"/>
      <c r="B155" s="295"/>
      <c r="C155" s="128" t="s">
        <v>4338</v>
      </c>
      <c r="D155" s="136">
        <v>1</v>
      </c>
    </row>
    <row r="156" spans="1:4">
      <c r="A156" s="295"/>
      <c r="B156" s="125" t="s">
        <v>2965</v>
      </c>
      <c r="C156" s="124"/>
      <c r="D156" s="134">
        <v>2</v>
      </c>
    </row>
    <row r="157" spans="1:4">
      <c r="A157" s="295"/>
      <c r="B157" s="125" t="s">
        <v>1544</v>
      </c>
      <c r="C157" s="125" t="s">
        <v>2272</v>
      </c>
      <c r="D157" s="134">
        <v>1</v>
      </c>
    </row>
    <row r="158" spans="1:4">
      <c r="A158" s="295"/>
      <c r="B158" s="295"/>
      <c r="C158" s="128" t="s">
        <v>2278</v>
      </c>
      <c r="D158" s="136">
        <v>1</v>
      </c>
    </row>
    <row r="159" spans="1:4">
      <c r="A159" s="295"/>
      <c r="B159" s="125" t="s">
        <v>2966</v>
      </c>
      <c r="C159" s="124"/>
      <c r="D159" s="134">
        <v>2</v>
      </c>
    </row>
    <row r="160" spans="1:4">
      <c r="A160" s="295"/>
      <c r="B160" s="125" t="s">
        <v>255</v>
      </c>
      <c r="C160" s="125" t="s">
        <v>2122</v>
      </c>
      <c r="D160" s="134">
        <v>1</v>
      </c>
    </row>
    <row r="161" spans="1:4">
      <c r="A161" s="295"/>
      <c r="B161" s="295"/>
      <c r="C161" s="128" t="s">
        <v>2123</v>
      </c>
      <c r="D161" s="136">
        <v>1</v>
      </c>
    </row>
    <row r="162" spans="1:4">
      <c r="A162" s="295"/>
      <c r="B162" s="295"/>
      <c r="C162" s="128" t="s">
        <v>2173</v>
      </c>
      <c r="D162" s="136">
        <v>1</v>
      </c>
    </row>
    <row r="163" spans="1:4">
      <c r="A163" s="295"/>
      <c r="B163" s="295"/>
      <c r="C163" s="128" t="s">
        <v>2174</v>
      </c>
      <c r="D163" s="136">
        <v>1</v>
      </c>
    </row>
    <row r="164" spans="1:4">
      <c r="A164" s="295"/>
      <c r="B164" s="295"/>
      <c r="C164" s="128" t="s">
        <v>2175</v>
      </c>
      <c r="D164" s="136">
        <v>1</v>
      </c>
    </row>
    <row r="165" spans="1:4">
      <c r="A165" s="295"/>
      <c r="B165" s="295"/>
      <c r="C165" s="128" t="s">
        <v>2176</v>
      </c>
      <c r="D165" s="136">
        <v>1</v>
      </c>
    </row>
    <row r="166" spans="1:4">
      <c r="A166" s="295"/>
      <c r="B166" s="295"/>
      <c r="C166" s="128" t="s">
        <v>2177</v>
      </c>
      <c r="D166" s="136">
        <v>1</v>
      </c>
    </row>
    <row r="167" spans="1:4">
      <c r="A167" s="295"/>
      <c r="B167" s="295"/>
      <c r="C167" s="128" t="s">
        <v>2188</v>
      </c>
      <c r="D167" s="136">
        <v>1</v>
      </c>
    </row>
    <row r="168" spans="1:4">
      <c r="A168" s="295"/>
      <c r="B168" s="295"/>
      <c r="C168" s="128" t="s">
        <v>2189</v>
      </c>
      <c r="D168" s="136">
        <v>1</v>
      </c>
    </row>
    <row r="169" spans="1:4">
      <c r="A169" s="295"/>
      <c r="B169" s="295"/>
      <c r="C169" s="128" t="s">
        <v>2207</v>
      </c>
      <c r="D169" s="136">
        <v>1</v>
      </c>
    </row>
    <row r="170" spans="1:4">
      <c r="A170" s="295"/>
      <c r="B170" s="295"/>
      <c r="C170" s="128" t="s">
        <v>2309</v>
      </c>
      <c r="D170" s="136">
        <v>1</v>
      </c>
    </row>
    <row r="171" spans="1:4">
      <c r="A171" s="295"/>
      <c r="B171" s="295"/>
      <c r="C171" s="128" t="s">
        <v>2310</v>
      </c>
      <c r="D171" s="136">
        <v>1</v>
      </c>
    </row>
    <row r="172" spans="1:4">
      <c r="A172" s="295"/>
      <c r="B172" s="295"/>
      <c r="C172" s="128" t="s">
        <v>2311</v>
      </c>
      <c r="D172" s="136">
        <v>1</v>
      </c>
    </row>
    <row r="173" spans="1:4">
      <c r="A173" s="295"/>
      <c r="B173" s="295"/>
      <c r="C173" s="128" t="s">
        <v>2312</v>
      </c>
      <c r="D173" s="136">
        <v>1</v>
      </c>
    </row>
    <row r="174" spans="1:4">
      <c r="A174" s="295"/>
      <c r="B174" s="295"/>
      <c r="C174" s="128" t="s">
        <v>3949</v>
      </c>
      <c r="D174" s="136">
        <v>1</v>
      </c>
    </row>
    <row r="175" spans="1:4">
      <c r="A175" s="295"/>
      <c r="B175" s="295"/>
      <c r="C175" s="128" t="s">
        <v>4103</v>
      </c>
      <c r="D175" s="136">
        <v>1</v>
      </c>
    </row>
    <row r="176" spans="1:4">
      <c r="A176" s="295"/>
      <c r="B176" s="125" t="s">
        <v>2967</v>
      </c>
      <c r="C176" s="124"/>
      <c r="D176" s="134">
        <v>16</v>
      </c>
    </row>
    <row r="177" spans="1:4">
      <c r="A177" s="295"/>
      <c r="B177" s="125" t="s">
        <v>2778</v>
      </c>
      <c r="C177" s="125" t="s">
        <v>2081</v>
      </c>
      <c r="D177" s="134">
        <v>1</v>
      </c>
    </row>
    <row r="178" spans="1:4">
      <c r="A178" s="295"/>
      <c r="B178" s="125" t="s">
        <v>3004</v>
      </c>
      <c r="C178" s="124"/>
      <c r="D178" s="134">
        <v>1</v>
      </c>
    </row>
    <row r="179" spans="1:4">
      <c r="A179" s="295"/>
      <c r="B179" s="125" t="s">
        <v>1026</v>
      </c>
      <c r="C179" s="125" t="s">
        <v>2282</v>
      </c>
      <c r="D179" s="134">
        <v>1</v>
      </c>
    </row>
    <row r="180" spans="1:4">
      <c r="A180" s="295"/>
      <c r="B180" s="295"/>
      <c r="C180" s="128" t="s">
        <v>2882</v>
      </c>
      <c r="D180" s="136">
        <v>1</v>
      </c>
    </row>
    <row r="181" spans="1:4">
      <c r="A181" s="295"/>
      <c r="B181" s="295"/>
      <c r="C181" s="128" t="s">
        <v>2295</v>
      </c>
      <c r="D181" s="136">
        <v>1</v>
      </c>
    </row>
    <row r="182" spans="1:4">
      <c r="A182" s="295"/>
      <c r="B182" s="295"/>
      <c r="C182" s="128" t="s">
        <v>3514</v>
      </c>
      <c r="D182" s="136">
        <v>1</v>
      </c>
    </row>
    <row r="183" spans="1:4">
      <c r="A183" s="295"/>
      <c r="B183" s="295"/>
      <c r="C183" s="128" t="s">
        <v>4072</v>
      </c>
      <c r="D183" s="136">
        <v>1</v>
      </c>
    </row>
    <row r="184" spans="1:4">
      <c r="A184" s="295"/>
      <c r="B184" s="125" t="s">
        <v>2976</v>
      </c>
      <c r="C184" s="124"/>
      <c r="D184" s="134">
        <v>5</v>
      </c>
    </row>
    <row r="185" spans="1:4">
      <c r="A185" s="295"/>
      <c r="B185" s="125" t="s">
        <v>1567</v>
      </c>
      <c r="C185" s="125" t="s">
        <v>2280</v>
      </c>
      <c r="D185" s="134">
        <v>1</v>
      </c>
    </row>
    <row r="186" spans="1:4">
      <c r="A186" s="295"/>
      <c r="B186" s="295"/>
      <c r="C186" s="128" t="s">
        <v>2447</v>
      </c>
      <c r="D186" s="136">
        <v>1</v>
      </c>
    </row>
    <row r="187" spans="1:4">
      <c r="A187" s="295"/>
      <c r="B187" s="125" t="s">
        <v>2977</v>
      </c>
      <c r="C187" s="124"/>
      <c r="D187" s="134">
        <v>2</v>
      </c>
    </row>
    <row r="188" spans="1:4">
      <c r="A188" s="295"/>
      <c r="B188" s="125" t="s">
        <v>1113</v>
      </c>
      <c r="C188" s="125" t="s">
        <v>2409</v>
      </c>
      <c r="D188" s="134">
        <v>1</v>
      </c>
    </row>
    <row r="189" spans="1:4">
      <c r="A189" s="295"/>
      <c r="B189" s="295"/>
      <c r="C189" s="128" t="s">
        <v>2410</v>
      </c>
      <c r="D189" s="136">
        <v>1</v>
      </c>
    </row>
    <row r="190" spans="1:4">
      <c r="A190" s="295"/>
      <c r="B190" s="295"/>
      <c r="C190" s="128" t="s">
        <v>2411</v>
      </c>
      <c r="D190" s="136">
        <v>1</v>
      </c>
    </row>
    <row r="191" spans="1:4">
      <c r="A191" s="295"/>
      <c r="B191" s="125" t="s">
        <v>2979</v>
      </c>
      <c r="C191" s="124"/>
      <c r="D191" s="134">
        <v>3</v>
      </c>
    </row>
    <row r="192" spans="1:4">
      <c r="A192" s="295"/>
      <c r="B192" s="125" t="s">
        <v>253</v>
      </c>
      <c r="C192" s="125" t="s">
        <v>2262</v>
      </c>
      <c r="D192" s="134">
        <v>1</v>
      </c>
    </row>
    <row r="193" spans="1:4">
      <c r="A193" s="295"/>
      <c r="B193" s="295"/>
      <c r="C193" s="128" t="s">
        <v>2263</v>
      </c>
      <c r="D193" s="136">
        <v>1</v>
      </c>
    </row>
    <row r="194" spans="1:4">
      <c r="A194" s="295"/>
      <c r="B194" s="295"/>
      <c r="C194" s="128" t="s">
        <v>3827</v>
      </c>
      <c r="D194" s="136">
        <v>1</v>
      </c>
    </row>
    <row r="195" spans="1:4">
      <c r="A195" s="295"/>
      <c r="B195" s="295"/>
      <c r="C195" s="128" t="s">
        <v>3831</v>
      </c>
      <c r="D195" s="136">
        <v>1</v>
      </c>
    </row>
    <row r="196" spans="1:4">
      <c r="A196" s="295"/>
      <c r="B196" s="295"/>
      <c r="C196" s="128" t="s">
        <v>3878</v>
      </c>
      <c r="D196" s="136">
        <v>1</v>
      </c>
    </row>
    <row r="197" spans="1:4">
      <c r="A197" s="295"/>
      <c r="B197" s="295"/>
      <c r="C197" s="128" t="s">
        <v>3879</v>
      </c>
      <c r="D197" s="136">
        <v>1</v>
      </c>
    </row>
    <row r="198" spans="1:4">
      <c r="A198" s="295"/>
      <c r="B198" s="295"/>
      <c r="C198" s="128" t="s">
        <v>3880</v>
      </c>
      <c r="D198" s="136">
        <v>1</v>
      </c>
    </row>
    <row r="199" spans="1:4">
      <c r="A199" s="295"/>
      <c r="B199" s="295"/>
      <c r="C199" s="128" t="s">
        <v>4067</v>
      </c>
      <c r="D199" s="136">
        <v>1</v>
      </c>
    </row>
    <row r="200" spans="1:4">
      <c r="A200" s="295"/>
      <c r="B200" s="125" t="s">
        <v>2980</v>
      </c>
      <c r="C200" s="124"/>
      <c r="D200" s="134">
        <v>8</v>
      </c>
    </row>
    <row r="201" spans="1:4">
      <c r="A201" s="295"/>
      <c r="B201" s="125" t="s">
        <v>3372</v>
      </c>
      <c r="C201" s="125" t="s">
        <v>3377</v>
      </c>
      <c r="D201" s="134">
        <v>1</v>
      </c>
    </row>
    <row r="202" spans="1:4">
      <c r="A202" s="295"/>
      <c r="B202" s="125" t="s">
        <v>3385</v>
      </c>
      <c r="C202" s="124"/>
      <c r="D202" s="134">
        <v>1</v>
      </c>
    </row>
    <row r="203" spans="1:4">
      <c r="A203" s="295"/>
      <c r="B203" s="125" t="s">
        <v>3469</v>
      </c>
      <c r="C203" s="125" t="s">
        <v>3451</v>
      </c>
      <c r="D203" s="134">
        <v>1</v>
      </c>
    </row>
    <row r="204" spans="1:4">
      <c r="A204" s="295"/>
      <c r="B204" s="125" t="s">
        <v>3480</v>
      </c>
      <c r="C204" s="124"/>
      <c r="D204" s="134">
        <v>1</v>
      </c>
    </row>
    <row r="205" spans="1:4">
      <c r="A205" s="295"/>
      <c r="B205" s="125" t="s">
        <v>3629</v>
      </c>
      <c r="C205" s="125" t="s">
        <v>3606</v>
      </c>
      <c r="D205" s="134">
        <v>1</v>
      </c>
    </row>
    <row r="206" spans="1:4">
      <c r="A206" s="295"/>
      <c r="B206" s="295"/>
      <c r="C206" s="128" t="s">
        <v>3607</v>
      </c>
      <c r="D206" s="136">
        <v>1</v>
      </c>
    </row>
    <row r="207" spans="1:4">
      <c r="A207" s="295"/>
      <c r="B207" s="295"/>
      <c r="C207" s="128" t="s">
        <v>3669</v>
      </c>
      <c r="D207" s="136">
        <v>1</v>
      </c>
    </row>
    <row r="208" spans="1:4">
      <c r="A208" s="295"/>
      <c r="B208" s="295"/>
      <c r="C208" s="128" t="s">
        <v>3775</v>
      </c>
      <c r="D208" s="136">
        <v>1</v>
      </c>
    </row>
    <row r="209" spans="1:4">
      <c r="A209" s="295"/>
      <c r="B209" s="295"/>
      <c r="C209" s="128" t="s">
        <v>3865</v>
      </c>
      <c r="D209" s="136">
        <v>1</v>
      </c>
    </row>
    <row r="210" spans="1:4">
      <c r="A210" s="295"/>
      <c r="B210" s="125" t="s">
        <v>3641</v>
      </c>
      <c r="C210" s="124"/>
      <c r="D210" s="134">
        <v>5</v>
      </c>
    </row>
    <row r="211" spans="1:4">
      <c r="A211" s="295"/>
      <c r="B211" s="125" t="s">
        <v>3693</v>
      </c>
      <c r="C211" s="125" t="s">
        <v>2462</v>
      </c>
      <c r="D211" s="134">
        <v>1</v>
      </c>
    </row>
    <row r="212" spans="1:4">
      <c r="A212" s="295"/>
      <c r="B212" s="295"/>
      <c r="C212" s="128" t="s">
        <v>2255</v>
      </c>
      <c r="D212" s="136">
        <v>1</v>
      </c>
    </row>
    <row r="213" spans="1:4">
      <c r="A213" s="295"/>
      <c r="B213" s="295"/>
      <c r="C213" s="128" t="s">
        <v>2334</v>
      </c>
      <c r="D213" s="136">
        <v>1</v>
      </c>
    </row>
    <row r="214" spans="1:4">
      <c r="A214" s="295"/>
      <c r="B214" s="295"/>
      <c r="C214" s="128" t="s">
        <v>2335</v>
      </c>
      <c r="D214" s="136">
        <v>1</v>
      </c>
    </row>
    <row r="215" spans="1:4">
      <c r="A215" s="295"/>
      <c r="B215" s="295"/>
      <c r="C215" s="128" t="s">
        <v>2340</v>
      </c>
      <c r="D215" s="136">
        <v>1</v>
      </c>
    </row>
    <row r="216" spans="1:4">
      <c r="A216" s="295"/>
      <c r="B216" s="295"/>
      <c r="C216" s="128" t="s">
        <v>2341</v>
      </c>
      <c r="D216" s="136">
        <v>1</v>
      </c>
    </row>
    <row r="217" spans="1:4">
      <c r="A217" s="295"/>
      <c r="B217" s="125" t="s">
        <v>3724</v>
      </c>
      <c r="C217" s="124"/>
      <c r="D217" s="134">
        <v>6</v>
      </c>
    </row>
    <row r="218" spans="1:4">
      <c r="A218" s="295"/>
      <c r="B218" s="125" t="s">
        <v>3726</v>
      </c>
      <c r="C218" s="125" t="s">
        <v>3411</v>
      </c>
      <c r="D218" s="134">
        <v>1</v>
      </c>
    </row>
    <row r="219" spans="1:4">
      <c r="A219" s="295"/>
      <c r="B219" s="125" t="s">
        <v>3743</v>
      </c>
      <c r="C219" s="124"/>
      <c r="D219" s="134">
        <v>1</v>
      </c>
    </row>
    <row r="220" spans="1:4">
      <c r="A220" s="295"/>
      <c r="B220" s="125" t="s">
        <v>3810</v>
      </c>
      <c r="C220" s="125" t="s">
        <v>3776</v>
      </c>
      <c r="D220" s="134">
        <v>1</v>
      </c>
    </row>
    <row r="221" spans="1:4">
      <c r="A221" s="295"/>
      <c r="B221" s="125" t="s">
        <v>3815</v>
      </c>
      <c r="C221" s="124"/>
      <c r="D221" s="134">
        <v>1</v>
      </c>
    </row>
    <row r="222" spans="1:4">
      <c r="A222" s="295"/>
      <c r="B222" s="125" t="s">
        <v>4037</v>
      </c>
      <c r="C222" s="125" t="s">
        <v>4066</v>
      </c>
      <c r="D222" s="134">
        <v>1</v>
      </c>
    </row>
    <row r="223" spans="1:4">
      <c r="A223" s="295"/>
      <c r="B223" s="125" t="s">
        <v>4084</v>
      </c>
      <c r="C223" s="124"/>
      <c r="D223" s="134">
        <v>1</v>
      </c>
    </row>
    <row r="224" spans="1:4">
      <c r="A224" s="295"/>
      <c r="B224" s="125" t="s">
        <v>4146</v>
      </c>
      <c r="C224" s="125" t="s">
        <v>2119</v>
      </c>
      <c r="D224" s="134">
        <v>1</v>
      </c>
    </row>
    <row r="225" spans="1:4">
      <c r="A225" s="295"/>
      <c r="B225" s="295"/>
      <c r="C225" s="128" t="s">
        <v>2137</v>
      </c>
      <c r="D225" s="136">
        <v>1</v>
      </c>
    </row>
    <row r="226" spans="1:4">
      <c r="A226" s="295"/>
      <c r="B226" s="295"/>
      <c r="C226" s="128" t="s">
        <v>2158</v>
      </c>
      <c r="D226" s="136">
        <v>1</v>
      </c>
    </row>
    <row r="227" spans="1:4">
      <c r="A227" s="295"/>
      <c r="B227" s="295"/>
      <c r="C227" s="128" t="s">
        <v>2157</v>
      </c>
      <c r="D227" s="136">
        <v>1</v>
      </c>
    </row>
    <row r="228" spans="1:4">
      <c r="A228" s="295"/>
      <c r="B228" s="295"/>
      <c r="C228" s="128" t="s">
        <v>2185</v>
      </c>
      <c r="D228" s="136">
        <v>1</v>
      </c>
    </row>
    <row r="229" spans="1:4">
      <c r="A229" s="295"/>
      <c r="B229" s="295"/>
      <c r="C229" s="128" t="s">
        <v>2195</v>
      </c>
      <c r="D229" s="136">
        <v>1</v>
      </c>
    </row>
    <row r="230" spans="1:4">
      <c r="A230" s="295"/>
      <c r="B230" s="295"/>
      <c r="C230" s="128" t="s">
        <v>2271</v>
      </c>
      <c r="D230" s="136">
        <v>1</v>
      </c>
    </row>
    <row r="231" spans="1:4">
      <c r="A231" s="295"/>
      <c r="B231" s="295"/>
      <c r="C231" s="128" t="s">
        <v>2285</v>
      </c>
      <c r="D231" s="136">
        <v>1</v>
      </c>
    </row>
    <row r="232" spans="1:4">
      <c r="A232" s="295"/>
      <c r="B232" s="295"/>
      <c r="C232" s="128" t="s">
        <v>2294</v>
      </c>
      <c r="D232" s="136">
        <v>1</v>
      </c>
    </row>
    <row r="233" spans="1:4">
      <c r="A233" s="295"/>
      <c r="B233" s="295"/>
      <c r="C233" s="128" t="s">
        <v>2302</v>
      </c>
      <c r="D233" s="136">
        <v>1</v>
      </c>
    </row>
    <row r="234" spans="1:4">
      <c r="A234" s="295"/>
      <c r="B234" s="295"/>
      <c r="C234" s="128" t="s">
        <v>2331</v>
      </c>
      <c r="D234" s="136">
        <v>1</v>
      </c>
    </row>
    <row r="235" spans="1:4">
      <c r="A235" s="295"/>
      <c r="B235" s="295"/>
      <c r="C235" s="128" t="s">
        <v>2684</v>
      </c>
      <c r="D235" s="136">
        <v>1</v>
      </c>
    </row>
    <row r="236" spans="1:4">
      <c r="A236" s="295"/>
      <c r="B236" s="295"/>
      <c r="C236" s="128" t="s">
        <v>3402</v>
      </c>
      <c r="D236" s="136">
        <v>1</v>
      </c>
    </row>
    <row r="237" spans="1:4">
      <c r="A237" s="295"/>
      <c r="B237" s="125" t="s">
        <v>4219</v>
      </c>
      <c r="C237" s="124"/>
      <c r="D237" s="134">
        <v>13</v>
      </c>
    </row>
    <row r="238" spans="1:4">
      <c r="A238" s="295"/>
      <c r="B238" s="125" t="s">
        <v>4175</v>
      </c>
      <c r="C238" s="125" t="s">
        <v>4153</v>
      </c>
      <c r="D238" s="134">
        <v>1</v>
      </c>
    </row>
    <row r="239" spans="1:4">
      <c r="A239" s="295"/>
      <c r="B239" s="125" t="s">
        <v>4220</v>
      </c>
      <c r="C239" s="124"/>
      <c r="D239" s="134">
        <v>1</v>
      </c>
    </row>
    <row r="240" spans="1:4">
      <c r="A240" s="295"/>
      <c r="B240" s="125" t="s">
        <v>4183</v>
      </c>
      <c r="C240" s="125" t="s">
        <v>4160</v>
      </c>
      <c r="D240" s="134">
        <v>1</v>
      </c>
    </row>
    <row r="241" spans="1:4">
      <c r="A241" s="295"/>
      <c r="B241" s="295"/>
      <c r="C241" s="128" t="s">
        <v>4162</v>
      </c>
      <c r="D241" s="136">
        <v>1</v>
      </c>
    </row>
    <row r="242" spans="1:4">
      <c r="A242" s="295"/>
      <c r="B242" s="295"/>
      <c r="C242" s="128" t="s">
        <v>4164</v>
      </c>
      <c r="D242" s="136">
        <v>1</v>
      </c>
    </row>
    <row r="243" spans="1:4">
      <c r="A243" s="295"/>
      <c r="B243" s="295"/>
      <c r="C243" s="128" t="s">
        <v>4166</v>
      </c>
      <c r="D243" s="136">
        <v>1</v>
      </c>
    </row>
    <row r="244" spans="1:4">
      <c r="A244" s="295"/>
      <c r="B244" s="125" t="s">
        <v>4221</v>
      </c>
      <c r="C244" s="124"/>
      <c r="D244" s="134">
        <v>4</v>
      </c>
    </row>
    <row r="245" spans="1:4">
      <c r="A245" s="295"/>
      <c r="B245" s="125" t="s">
        <v>4186</v>
      </c>
      <c r="C245" s="125" t="s">
        <v>4170</v>
      </c>
      <c r="D245" s="134">
        <v>1</v>
      </c>
    </row>
    <row r="246" spans="1:4">
      <c r="A246" s="295"/>
      <c r="B246" s="125" t="s">
        <v>4222</v>
      </c>
      <c r="C246" s="124"/>
      <c r="D246" s="134">
        <v>1</v>
      </c>
    </row>
    <row r="247" spans="1:4">
      <c r="A247" s="125" t="s">
        <v>3160</v>
      </c>
      <c r="B247" s="124"/>
      <c r="C247" s="124"/>
      <c r="D247" s="134">
        <v>205</v>
      </c>
    </row>
    <row r="248" spans="1:4">
      <c r="A248" s="125" t="s">
        <v>1604</v>
      </c>
      <c r="B248" s="125" t="s">
        <v>251</v>
      </c>
      <c r="C248" s="125" t="s">
        <v>2543</v>
      </c>
      <c r="D248" s="134">
        <v>1</v>
      </c>
    </row>
    <row r="249" spans="1:4">
      <c r="A249" s="295"/>
      <c r="B249" s="125" t="s">
        <v>2915</v>
      </c>
      <c r="C249" s="124"/>
      <c r="D249" s="134">
        <v>1</v>
      </c>
    </row>
    <row r="250" spans="1:4">
      <c r="A250" s="295"/>
      <c r="B250" s="125" t="s">
        <v>1602</v>
      </c>
      <c r="C250" s="125" t="s">
        <v>2433</v>
      </c>
      <c r="D250" s="134">
        <v>1</v>
      </c>
    </row>
    <row r="251" spans="1:4">
      <c r="A251" s="295"/>
      <c r="B251" s="295"/>
      <c r="C251" s="128" t="s">
        <v>2448</v>
      </c>
      <c r="D251" s="136">
        <v>1</v>
      </c>
    </row>
    <row r="252" spans="1:4">
      <c r="A252" s="295"/>
      <c r="B252" s="295"/>
      <c r="C252" s="128" t="s">
        <v>2061</v>
      </c>
      <c r="D252" s="136">
        <v>1</v>
      </c>
    </row>
    <row r="253" spans="1:4">
      <c r="A253" s="295"/>
      <c r="B253" s="295"/>
      <c r="C253" s="128" t="s">
        <v>2075</v>
      </c>
      <c r="D253" s="136">
        <v>1</v>
      </c>
    </row>
    <row r="254" spans="1:4">
      <c r="A254" s="295"/>
      <c r="B254" s="295"/>
      <c r="C254" s="128" t="s">
        <v>2636</v>
      </c>
      <c r="D254" s="136">
        <v>1</v>
      </c>
    </row>
    <row r="255" spans="1:4">
      <c r="A255" s="295"/>
      <c r="B255" s="295"/>
      <c r="C255" s="128" t="s">
        <v>2192</v>
      </c>
      <c r="D255" s="136">
        <v>1</v>
      </c>
    </row>
    <row r="256" spans="1:4">
      <c r="A256" s="295"/>
      <c r="B256" s="295"/>
      <c r="C256" s="128" t="s">
        <v>2399</v>
      </c>
      <c r="D256" s="136">
        <v>1</v>
      </c>
    </row>
    <row r="257" spans="1:4">
      <c r="A257" s="295"/>
      <c r="B257" s="295"/>
      <c r="C257" s="128" t="s">
        <v>3400</v>
      </c>
      <c r="D257" s="136">
        <v>1</v>
      </c>
    </row>
    <row r="258" spans="1:4">
      <c r="A258" s="295"/>
      <c r="B258" s="295"/>
      <c r="C258" s="128" t="s">
        <v>3665</v>
      </c>
      <c r="D258" s="136">
        <v>1</v>
      </c>
    </row>
    <row r="259" spans="1:4">
      <c r="A259" s="295"/>
      <c r="B259" s="295"/>
      <c r="C259" s="128" t="s">
        <v>3955</v>
      </c>
      <c r="D259" s="136">
        <v>1</v>
      </c>
    </row>
    <row r="260" spans="1:4">
      <c r="A260" s="295"/>
      <c r="B260" s="125" t="s">
        <v>2932</v>
      </c>
      <c r="C260" s="124"/>
      <c r="D260" s="134">
        <v>10</v>
      </c>
    </row>
    <row r="261" spans="1:4">
      <c r="A261" s="295"/>
      <c r="B261" s="125" t="s">
        <v>249</v>
      </c>
      <c r="C261" s="125" t="s">
        <v>2488</v>
      </c>
      <c r="D261" s="134">
        <v>1</v>
      </c>
    </row>
    <row r="262" spans="1:4">
      <c r="A262" s="295"/>
      <c r="B262" s="125" t="s">
        <v>2909</v>
      </c>
      <c r="C262" s="124"/>
      <c r="D262" s="134">
        <v>1</v>
      </c>
    </row>
    <row r="263" spans="1:4">
      <c r="A263" s="295"/>
      <c r="B263" s="125" t="s">
        <v>261</v>
      </c>
      <c r="C263" s="125" t="s">
        <v>3116</v>
      </c>
      <c r="D263" s="134">
        <v>1</v>
      </c>
    </row>
    <row r="264" spans="1:4">
      <c r="A264" s="295"/>
      <c r="B264" s="295"/>
      <c r="C264" s="128" t="s">
        <v>3117</v>
      </c>
      <c r="D264" s="136">
        <v>1</v>
      </c>
    </row>
    <row r="265" spans="1:4">
      <c r="A265" s="295"/>
      <c r="B265" s="295"/>
      <c r="C265" s="128" t="s">
        <v>3238</v>
      </c>
      <c r="D265" s="136">
        <v>1</v>
      </c>
    </row>
    <row r="266" spans="1:4">
      <c r="A266" s="295"/>
      <c r="B266" s="295"/>
      <c r="C266" s="128" t="s">
        <v>3253</v>
      </c>
      <c r="D266" s="136">
        <v>1</v>
      </c>
    </row>
    <row r="267" spans="1:4">
      <c r="A267" s="295"/>
      <c r="B267" s="295"/>
      <c r="C267" s="128" t="s">
        <v>3254</v>
      </c>
      <c r="D267" s="136">
        <v>1</v>
      </c>
    </row>
    <row r="268" spans="1:4">
      <c r="A268" s="295"/>
      <c r="B268" s="295"/>
      <c r="C268" s="128" t="s">
        <v>3255</v>
      </c>
      <c r="D268" s="136">
        <v>1</v>
      </c>
    </row>
    <row r="269" spans="1:4">
      <c r="A269" s="295"/>
      <c r="B269" s="295"/>
      <c r="C269" s="128" t="s">
        <v>4026</v>
      </c>
      <c r="D269" s="136">
        <v>1</v>
      </c>
    </row>
    <row r="270" spans="1:4">
      <c r="A270" s="295"/>
      <c r="B270" s="295"/>
      <c r="C270" s="128" t="s">
        <v>4071</v>
      </c>
      <c r="D270" s="136">
        <v>1</v>
      </c>
    </row>
    <row r="271" spans="1:4">
      <c r="A271" s="295"/>
      <c r="B271" s="295"/>
      <c r="C271" s="128" t="s">
        <v>4336</v>
      </c>
      <c r="D271" s="136">
        <v>1</v>
      </c>
    </row>
    <row r="272" spans="1:4">
      <c r="A272" s="295"/>
      <c r="B272" s="125" t="s">
        <v>2933</v>
      </c>
      <c r="C272" s="124"/>
      <c r="D272" s="134">
        <v>9</v>
      </c>
    </row>
    <row r="273" spans="1:4">
      <c r="A273" s="295"/>
      <c r="B273" s="125" t="s">
        <v>2992</v>
      </c>
      <c r="C273" s="125" t="s">
        <v>2452</v>
      </c>
      <c r="D273" s="134">
        <v>1</v>
      </c>
    </row>
    <row r="274" spans="1:4">
      <c r="A274" s="295"/>
      <c r="B274" s="125" t="s">
        <v>3003</v>
      </c>
      <c r="C274" s="124"/>
      <c r="D274" s="134">
        <v>1</v>
      </c>
    </row>
    <row r="275" spans="1:4">
      <c r="A275" s="295"/>
      <c r="B275" s="125" t="s">
        <v>1700</v>
      </c>
      <c r="C275" s="125" t="s">
        <v>3404</v>
      </c>
      <c r="D275" s="134">
        <v>1</v>
      </c>
    </row>
    <row r="276" spans="1:4">
      <c r="A276" s="295"/>
      <c r="B276" s="295"/>
      <c r="C276" s="128" t="s">
        <v>3405</v>
      </c>
      <c r="D276" s="136">
        <v>1</v>
      </c>
    </row>
    <row r="277" spans="1:4">
      <c r="A277" s="295"/>
      <c r="B277" s="125" t="s">
        <v>2935</v>
      </c>
      <c r="C277" s="124"/>
      <c r="D277" s="134">
        <v>2</v>
      </c>
    </row>
    <row r="278" spans="1:4">
      <c r="A278" s="295"/>
      <c r="B278" s="125" t="s">
        <v>264</v>
      </c>
      <c r="C278" s="125" t="s">
        <v>2179</v>
      </c>
      <c r="D278" s="134">
        <v>1</v>
      </c>
    </row>
    <row r="279" spans="1:4">
      <c r="A279" s="295"/>
      <c r="B279" s="295"/>
      <c r="C279" s="128" t="s">
        <v>2180</v>
      </c>
      <c r="D279" s="136">
        <v>1</v>
      </c>
    </row>
    <row r="280" spans="1:4">
      <c r="A280" s="295"/>
      <c r="B280" s="295"/>
      <c r="C280" s="128" t="s">
        <v>2184</v>
      </c>
      <c r="D280" s="136">
        <v>1</v>
      </c>
    </row>
    <row r="281" spans="1:4">
      <c r="A281" s="295"/>
      <c r="B281" s="295"/>
      <c r="C281" s="128" t="s">
        <v>2218</v>
      </c>
      <c r="D281" s="136">
        <v>1</v>
      </c>
    </row>
    <row r="282" spans="1:4">
      <c r="A282" s="295"/>
      <c r="B282" s="125" t="s">
        <v>2937</v>
      </c>
      <c r="C282" s="124"/>
      <c r="D282" s="134">
        <v>4</v>
      </c>
    </row>
    <row r="283" spans="1:4">
      <c r="A283" s="295"/>
      <c r="B283" s="125" t="s">
        <v>234</v>
      </c>
      <c r="C283" s="125" t="s">
        <v>2476</v>
      </c>
      <c r="D283" s="134">
        <v>1</v>
      </c>
    </row>
    <row r="284" spans="1:4">
      <c r="A284" s="295"/>
      <c r="B284" s="295"/>
      <c r="C284" s="128" t="s">
        <v>2152</v>
      </c>
      <c r="D284" s="136">
        <v>1</v>
      </c>
    </row>
    <row r="285" spans="1:4">
      <c r="A285" s="295"/>
      <c r="B285" s="125" t="s">
        <v>2911</v>
      </c>
      <c r="C285" s="124"/>
      <c r="D285" s="134">
        <v>2</v>
      </c>
    </row>
    <row r="286" spans="1:4">
      <c r="A286" s="295"/>
      <c r="B286" s="125" t="s">
        <v>144</v>
      </c>
      <c r="C286" s="125" t="s">
        <v>2313</v>
      </c>
      <c r="D286" s="134">
        <v>1</v>
      </c>
    </row>
    <row r="287" spans="1:4">
      <c r="A287" s="295"/>
      <c r="B287" s="295"/>
      <c r="C287" s="128" t="s">
        <v>2504</v>
      </c>
      <c r="D287" s="136">
        <v>1</v>
      </c>
    </row>
    <row r="288" spans="1:4">
      <c r="A288" s="295"/>
      <c r="B288" s="295"/>
      <c r="C288" s="128" t="s">
        <v>2281</v>
      </c>
      <c r="D288" s="136">
        <v>1</v>
      </c>
    </row>
    <row r="289" spans="1:4">
      <c r="A289" s="295"/>
      <c r="B289" s="295"/>
      <c r="C289" s="128" t="s">
        <v>2320</v>
      </c>
      <c r="D289" s="136">
        <v>1</v>
      </c>
    </row>
    <row r="290" spans="1:4">
      <c r="A290" s="295"/>
      <c r="B290" s="295"/>
      <c r="C290" s="128" t="s">
        <v>2368</v>
      </c>
      <c r="D290" s="136">
        <v>1</v>
      </c>
    </row>
    <row r="291" spans="1:4">
      <c r="A291" s="295"/>
      <c r="B291" s="295"/>
      <c r="C291" s="128" t="s">
        <v>3667</v>
      </c>
      <c r="D291" s="136">
        <v>1</v>
      </c>
    </row>
    <row r="292" spans="1:4">
      <c r="A292" s="295"/>
      <c r="B292" s="295"/>
      <c r="C292" s="128" t="s">
        <v>3707</v>
      </c>
      <c r="D292" s="136">
        <v>1</v>
      </c>
    </row>
    <row r="293" spans="1:4">
      <c r="A293" s="295"/>
      <c r="B293" s="295"/>
      <c r="C293" s="128" t="s">
        <v>3778</v>
      </c>
      <c r="D293" s="136">
        <v>1</v>
      </c>
    </row>
    <row r="294" spans="1:4">
      <c r="A294" s="295"/>
      <c r="B294" s="125" t="s">
        <v>2918</v>
      </c>
      <c r="C294" s="124"/>
      <c r="D294" s="134">
        <v>8</v>
      </c>
    </row>
    <row r="295" spans="1:4">
      <c r="A295" s="295"/>
      <c r="B295" s="125" t="s">
        <v>3129</v>
      </c>
      <c r="C295" s="125" t="s">
        <v>3112</v>
      </c>
      <c r="D295" s="134">
        <v>1</v>
      </c>
    </row>
    <row r="296" spans="1:4">
      <c r="A296" s="295"/>
      <c r="B296" s="125" t="s">
        <v>3154</v>
      </c>
      <c r="C296" s="124"/>
      <c r="D296" s="134">
        <v>1</v>
      </c>
    </row>
    <row r="297" spans="1:4">
      <c r="A297" s="295"/>
      <c r="B297" s="125" t="s">
        <v>1701</v>
      </c>
      <c r="C297" s="125" t="s">
        <v>2324</v>
      </c>
      <c r="D297" s="134">
        <v>1</v>
      </c>
    </row>
    <row r="298" spans="1:4">
      <c r="A298" s="295"/>
      <c r="B298" s="125" t="s">
        <v>2940</v>
      </c>
      <c r="C298" s="124"/>
      <c r="D298" s="134">
        <v>1</v>
      </c>
    </row>
    <row r="299" spans="1:4">
      <c r="A299" s="295"/>
      <c r="B299" s="125" t="s">
        <v>472</v>
      </c>
      <c r="C299" s="125" t="s">
        <v>2457</v>
      </c>
      <c r="D299" s="134">
        <v>1</v>
      </c>
    </row>
    <row r="300" spans="1:4">
      <c r="A300" s="295"/>
      <c r="B300" s="295"/>
      <c r="C300" s="128" t="s">
        <v>2458</v>
      </c>
      <c r="D300" s="136">
        <v>1</v>
      </c>
    </row>
    <row r="301" spans="1:4">
      <c r="A301" s="295"/>
      <c r="B301" s="295"/>
      <c r="C301" s="128" t="s">
        <v>2105</v>
      </c>
      <c r="D301" s="136">
        <v>1</v>
      </c>
    </row>
    <row r="302" spans="1:4">
      <c r="A302" s="295"/>
      <c r="B302" s="125" t="s">
        <v>2924</v>
      </c>
      <c r="C302" s="124"/>
      <c r="D302" s="134">
        <v>3</v>
      </c>
    </row>
    <row r="303" spans="1:4">
      <c r="A303" s="295"/>
      <c r="B303" s="125" t="s">
        <v>137</v>
      </c>
      <c r="C303" s="125" t="s">
        <v>2500</v>
      </c>
      <c r="D303" s="134">
        <v>1</v>
      </c>
    </row>
    <row r="304" spans="1:4">
      <c r="A304" s="295"/>
      <c r="B304" s="295"/>
      <c r="C304" s="128" t="s">
        <v>2115</v>
      </c>
      <c r="D304" s="136">
        <v>1</v>
      </c>
    </row>
    <row r="305" spans="1:4">
      <c r="A305" s="295"/>
      <c r="B305" s="295"/>
      <c r="C305" s="128" t="s">
        <v>2116</v>
      </c>
      <c r="D305" s="136">
        <v>1</v>
      </c>
    </row>
    <row r="306" spans="1:4">
      <c r="A306" s="295"/>
      <c r="B306" s="125" t="s">
        <v>2901</v>
      </c>
      <c r="C306" s="124"/>
      <c r="D306" s="134">
        <v>3</v>
      </c>
    </row>
    <row r="307" spans="1:4">
      <c r="A307" s="295"/>
      <c r="B307" s="125" t="s">
        <v>1194</v>
      </c>
      <c r="C307" s="125" t="s">
        <v>2187</v>
      </c>
      <c r="D307" s="134">
        <v>1</v>
      </c>
    </row>
    <row r="308" spans="1:4">
      <c r="A308" s="295"/>
      <c r="B308" s="125" t="s">
        <v>2942</v>
      </c>
      <c r="C308" s="124"/>
      <c r="D308" s="134">
        <v>1</v>
      </c>
    </row>
    <row r="309" spans="1:4">
      <c r="A309" s="295"/>
      <c r="B309" s="125" t="s">
        <v>2663</v>
      </c>
      <c r="C309" s="125" t="s">
        <v>2668</v>
      </c>
      <c r="D309" s="134">
        <v>1</v>
      </c>
    </row>
    <row r="310" spans="1:4">
      <c r="A310" s="295"/>
      <c r="B310" s="295"/>
      <c r="C310" s="128" t="s">
        <v>3261</v>
      </c>
      <c r="D310" s="136">
        <v>1</v>
      </c>
    </row>
    <row r="311" spans="1:4">
      <c r="A311" s="295"/>
      <c r="B311" s="295"/>
      <c r="C311" s="128" t="s">
        <v>3326</v>
      </c>
      <c r="D311" s="136">
        <v>1</v>
      </c>
    </row>
    <row r="312" spans="1:4">
      <c r="A312" s="295"/>
      <c r="B312" s="295"/>
      <c r="C312" s="128" t="s">
        <v>3409</v>
      </c>
      <c r="D312" s="136">
        <v>1</v>
      </c>
    </row>
    <row r="313" spans="1:4">
      <c r="A313" s="295"/>
      <c r="B313" s="295"/>
      <c r="C313" s="128" t="s">
        <v>3566</v>
      </c>
      <c r="D313" s="136">
        <v>1</v>
      </c>
    </row>
    <row r="314" spans="1:4">
      <c r="A314" s="295"/>
      <c r="B314" s="295"/>
      <c r="C314" s="128" t="s">
        <v>3700</v>
      </c>
      <c r="D314" s="136">
        <v>1</v>
      </c>
    </row>
    <row r="315" spans="1:4">
      <c r="A315" s="295"/>
      <c r="B315" s="295"/>
      <c r="C315" s="128" t="s">
        <v>4337</v>
      </c>
      <c r="D315" s="136">
        <v>1</v>
      </c>
    </row>
    <row r="316" spans="1:4">
      <c r="A316" s="295"/>
      <c r="B316" s="125" t="s">
        <v>2943</v>
      </c>
      <c r="C316" s="124"/>
      <c r="D316" s="134">
        <v>7</v>
      </c>
    </row>
    <row r="317" spans="1:4">
      <c r="A317" s="295"/>
      <c r="B317" s="125" t="s">
        <v>1829</v>
      </c>
      <c r="C317" s="125" t="s">
        <v>2371</v>
      </c>
      <c r="D317" s="134">
        <v>1</v>
      </c>
    </row>
    <row r="318" spans="1:4">
      <c r="A318" s="295"/>
      <c r="B318" s="295"/>
      <c r="C318" s="128" t="s">
        <v>2372</v>
      </c>
      <c r="D318" s="136">
        <v>1</v>
      </c>
    </row>
    <row r="319" spans="1:4">
      <c r="A319" s="295"/>
      <c r="B319" s="295"/>
      <c r="C319" s="128" t="s">
        <v>2393</v>
      </c>
      <c r="D319" s="136">
        <v>1</v>
      </c>
    </row>
    <row r="320" spans="1:4">
      <c r="A320" s="295"/>
      <c r="B320" s="295"/>
      <c r="C320" s="128" t="s">
        <v>2394</v>
      </c>
      <c r="D320" s="136">
        <v>1</v>
      </c>
    </row>
    <row r="321" spans="1:4">
      <c r="A321" s="295"/>
      <c r="B321" s="295"/>
      <c r="C321" s="128" t="s">
        <v>2400</v>
      </c>
      <c r="D321" s="136">
        <v>1</v>
      </c>
    </row>
    <row r="322" spans="1:4">
      <c r="A322" s="295"/>
      <c r="B322" s="125" t="s">
        <v>2945</v>
      </c>
      <c r="C322" s="124"/>
      <c r="D322" s="134">
        <v>5</v>
      </c>
    </row>
    <row r="323" spans="1:4">
      <c r="A323" s="295"/>
      <c r="B323" s="125" t="s">
        <v>1191</v>
      </c>
      <c r="C323" s="125" t="s">
        <v>2186</v>
      </c>
      <c r="D323" s="134">
        <v>1</v>
      </c>
    </row>
    <row r="324" spans="1:4">
      <c r="A324" s="295"/>
      <c r="B324" s="125" t="s">
        <v>2946</v>
      </c>
      <c r="C324" s="124"/>
      <c r="D324" s="134">
        <v>1</v>
      </c>
    </row>
    <row r="325" spans="1:4">
      <c r="A325" s="295"/>
      <c r="B325" s="125" t="s">
        <v>1247</v>
      </c>
      <c r="C325" s="125" t="s">
        <v>2206</v>
      </c>
      <c r="D325" s="134">
        <v>1</v>
      </c>
    </row>
    <row r="326" spans="1:4">
      <c r="A326" s="295"/>
      <c r="B326" s="125" t="s">
        <v>2947</v>
      </c>
      <c r="C326" s="124"/>
      <c r="D326" s="134">
        <v>1</v>
      </c>
    </row>
    <row r="327" spans="1:4">
      <c r="A327" s="295"/>
      <c r="B327" s="125" t="s">
        <v>514</v>
      </c>
      <c r="C327" s="125" t="s">
        <v>2162</v>
      </c>
      <c r="D327" s="134">
        <v>1</v>
      </c>
    </row>
    <row r="328" spans="1:4">
      <c r="A328" s="295"/>
      <c r="B328" s="295"/>
      <c r="C328" s="128" t="s">
        <v>2124</v>
      </c>
      <c r="D328" s="136">
        <v>1</v>
      </c>
    </row>
    <row r="329" spans="1:4">
      <c r="A329" s="295"/>
      <c r="B329" s="295"/>
      <c r="C329" s="128" t="s">
        <v>2085</v>
      </c>
      <c r="D329" s="136">
        <v>1</v>
      </c>
    </row>
    <row r="330" spans="1:4">
      <c r="A330" s="295"/>
      <c r="B330" s="295"/>
      <c r="C330" s="128" t="s">
        <v>2151</v>
      </c>
      <c r="D330" s="136">
        <v>1</v>
      </c>
    </row>
    <row r="331" spans="1:4">
      <c r="A331" s="295"/>
      <c r="B331" s="295"/>
      <c r="C331" s="128" t="s">
        <v>2089</v>
      </c>
      <c r="D331" s="136">
        <v>1</v>
      </c>
    </row>
    <row r="332" spans="1:4">
      <c r="A332" s="295"/>
      <c r="B332" s="295"/>
      <c r="C332" s="128" t="s">
        <v>2181</v>
      </c>
      <c r="D332" s="136">
        <v>1</v>
      </c>
    </row>
    <row r="333" spans="1:4">
      <c r="A333" s="295"/>
      <c r="B333" s="295"/>
      <c r="C333" s="128" t="s">
        <v>2261</v>
      </c>
      <c r="D333" s="136">
        <v>1</v>
      </c>
    </row>
    <row r="334" spans="1:4">
      <c r="A334" s="295"/>
      <c r="B334" s="295"/>
      <c r="C334" s="128" t="s">
        <v>3111</v>
      </c>
      <c r="D334" s="136">
        <v>1</v>
      </c>
    </row>
    <row r="335" spans="1:4">
      <c r="A335" s="295"/>
      <c r="B335" s="295"/>
      <c r="C335" s="128" t="s">
        <v>3328</v>
      </c>
      <c r="D335" s="136">
        <v>1</v>
      </c>
    </row>
    <row r="336" spans="1:4">
      <c r="A336" s="295"/>
      <c r="B336" s="295"/>
      <c r="C336" s="128" t="s">
        <v>3410</v>
      </c>
      <c r="D336" s="136">
        <v>1</v>
      </c>
    </row>
    <row r="337" spans="1:4">
      <c r="A337" s="295"/>
      <c r="B337" s="295"/>
      <c r="C337" s="128" t="s">
        <v>3866</v>
      </c>
      <c r="D337" s="136">
        <v>1</v>
      </c>
    </row>
    <row r="338" spans="1:4">
      <c r="A338" s="295"/>
      <c r="B338" s="295"/>
      <c r="C338" s="128" t="s">
        <v>4335</v>
      </c>
      <c r="D338" s="136">
        <v>1</v>
      </c>
    </row>
    <row r="339" spans="1:4">
      <c r="A339" s="295"/>
      <c r="B339" s="125" t="s">
        <v>2948</v>
      </c>
      <c r="C339" s="124"/>
      <c r="D339" s="134">
        <v>12</v>
      </c>
    </row>
    <row r="340" spans="1:4">
      <c r="A340" s="295"/>
      <c r="B340" s="125" t="s">
        <v>1284</v>
      </c>
      <c r="C340" s="125" t="s">
        <v>2088</v>
      </c>
      <c r="D340" s="134">
        <v>1</v>
      </c>
    </row>
    <row r="341" spans="1:4">
      <c r="A341" s="295"/>
      <c r="B341" s="125" t="s">
        <v>3153</v>
      </c>
      <c r="C341" s="124"/>
      <c r="D341" s="134">
        <v>1</v>
      </c>
    </row>
    <row r="342" spans="1:4">
      <c r="A342" s="295"/>
      <c r="B342" s="125" t="s">
        <v>1689</v>
      </c>
      <c r="C342" s="125" t="s">
        <v>2129</v>
      </c>
      <c r="D342" s="134">
        <v>1</v>
      </c>
    </row>
    <row r="343" spans="1:4">
      <c r="A343" s="295"/>
      <c r="B343" s="295"/>
      <c r="C343" s="128" t="s">
        <v>2155</v>
      </c>
      <c r="D343" s="136">
        <v>1</v>
      </c>
    </row>
    <row r="344" spans="1:4">
      <c r="A344" s="295"/>
      <c r="B344" s="295"/>
      <c r="C344" s="128" t="s">
        <v>2321</v>
      </c>
      <c r="D344" s="136">
        <v>1</v>
      </c>
    </row>
    <row r="345" spans="1:4">
      <c r="A345" s="295"/>
      <c r="B345" s="125" t="s">
        <v>2950</v>
      </c>
      <c r="C345" s="124"/>
      <c r="D345" s="134">
        <v>3</v>
      </c>
    </row>
    <row r="346" spans="1:4">
      <c r="A346" s="295"/>
      <c r="B346" s="125" t="s">
        <v>233</v>
      </c>
      <c r="C346" s="125" t="s">
        <v>2478</v>
      </c>
      <c r="D346" s="134">
        <v>1</v>
      </c>
    </row>
    <row r="347" spans="1:4">
      <c r="A347" s="295"/>
      <c r="B347" s="295"/>
      <c r="C347" s="128" t="s">
        <v>2479</v>
      </c>
      <c r="D347" s="136">
        <v>1</v>
      </c>
    </row>
    <row r="348" spans="1:4">
      <c r="A348" s="295"/>
      <c r="B348" s="295"/>
      <c r="C348" s="128" t="s">
        <v>2246</v>
      </c>
      <c r="D348" s="136">
        <v>1</v>
      </c>
    </row>
    <row r="349" spans="1:4">
      <c r="A349" s="295"/>
      <c r="B349" s="295"/>
      <c r="C349" s="128" t="s">
        <v>2247</v>
      </c>
      <c r="D349" s="136">
        <v>1</v>
      </c>
    </row>
    <row r="350" spans="1:4">
      <c r="A350" s="295"/>
      <c r="B350" s="295"/>
      <c r="C350" s="128" t="s">
        <v>2248</v>
      </c>
      <c r="D350" s="136">
        <v>1</v>
      </c>
    </row>
    <row r="351" spans="1:4">
      <c r="A351" s="295"/>
      <c r="B351" s="295"/>
      <c r="C351" s="128" t="s">
        <v>2421</v>
      </c>
      <c r="D351" s="136">
        <v>1</v>
      </c>
    </row>
    <row r="352" spans="1:4">
      <c r="A352" s="295"/>
      <c r="B352" s="295"/>
      <c r="C352" s="128" t="s">
        <v>2431</v>
      </c>
      <c r="D352" s="136">
        <v>1</v>
      </c>
    </row>
    <row r="353" spans="1:4">
      <c r="A353" s="295"/>
      <c r="B353" s="295"/>
      <c r="C353" s="128" t="s">
        <v>3115</v>
      </c>
      <c r="D353" s="136">
        <v>1</v>
      </c>
    </row>
    <row r="354" spans="1:4">
      <c r="A354" s="295"/>
      <c r="B354" s="295"/>
      <c r="C354" s="128" t="s">
        <v>3258</v>
      </c>
      <c r="D354" s="136">
        <v>1</v>
      </c>
    </row>
    <row r="355" spans="1:4">
      <c r="A355" s="295"/>
      <c r="B355" s="295"/>
      <c r="C355" s="128" t="s">
        <v>3259</v>
      </c>
      <c r="D355" s="136">
        <v>1</v>
      </c>
    </row>
    <row r="356" spans="1:4">
      <c r="A356" s="295"/>
      <c r="B356" s="295"/>
      <c r="C356" s="128" t="s">
        <v>3260</v>
      </c>
      <c r="D356" s="136">
        <v>1</v>
      </c>
    </row>
    <row r="357" spans="1:4">
      <c r="A357" s="295"/>
      <c r="B357" s="295"/>
      <c r="C357" s="128" t="s">
        <v>3375</v>
      </c>
      <c r="D357" s="136">
        <v>1</v>
      </c>
    </row>
    <row r="358" spans="1:4">
      <c r="A358" s="295"/>
      <c r="B358" s="295"/>
      <c r="C358" s="128" t="s">
        <v>3769</v>
      </c>
      <c r="D358" s="136">
        <v>1</v>
      </c>
    </row>
    <row r="359" spans="1:4">
      <c r="A359" s="295"/>
      <c r="B359" s="295"/>
      <c r="C359" s="128" t="s">
        <v>3770</v>
      </c>
      <c r="D359" s="136">
        <v>1</v>
      </c>
    </row>
    <row r="360" spans="1:4">
      <c r="A360" s="295"/>
      <c r="B360" s="295"/>
      <c r="C360" s="128" t="s">
        <v>3771</v>
      </c>
      <c r="D360" s="136">
        <v>1</v>
      </c>
    </row>
    <row r="361" spans="1:4">
      <c r="A361" s="295"/>
      <c r="B361" s="125" t="s">
        <v>2910</v>
      </c>
      <c r="C361" s="124"/>
      <c r="D361" s="134">
        <v>15</v>
      </c>
    </row>
    <row r="362" spans="1:4">
      <c r="A362" s="295"/>
      <c r="B362" s="125" t="s">
        <v>1722</v>
      </c>
      <c r="C362" s="125" t="s">
        <v>2463</v>
      </c>
      <c r="D362" s="134">
        <v>1</v>
      </c>
    </row>
    <row r="363" spans="1:4">
      <c r="A363" s="295"/>
      <c r="B363" s="295"/>
      <c r="C363" s="128" t="s">
        <v>2327</v>
      </c>
      <c r="D363" s="136">
        <v>1</v>
      </c>
    </row>
    <row r="364" spans="1:4">
      <c r="A364" s="295"/>
      <c r="B364" s="125" t="s">
        <v>2953</v>
      </c>
      <c r="C364" s="124"/>
      <c r="D364" s="134">
        <v>2</v>
      </c>
    </row>
    <row r="365" spans="1:4">
      <c r="A365" s="295"/>
      <c r="B365" s="125" t="s">
        <v>203</v>
      </c>
      <c r="C365" s="125" t="s">
        <v>2461</v>
      </c>
      <c r="D365" s="134">
        <v>1</v>
      </c>
    </row>
    <row r="366" spans="1:4">
      <c r="A366" s="295"/>
      <c r="B366" s="295"/>
      <c r="C366" s="128" t="s">
        <v>2454</v>
      </c>
      <c r="D366" s="136">
        <v>1</v>
      </c>
    </row>
    <row r="367" spans="1:4">
      <c r="A367" s="295"/>
      <c r="B367" s="295"/>
      <c r="C367" s="128" t="s">
        <v>2453</v>
      </c>
      <c r="D367" s="136">
        <v>1</v>
      </c>
    </row>
    <row r="368" spans="1:4">
      <c r="A368" s="295"/>
      <c r="B368" s="125" t="s">
        <v>2923</v>
      </c>
      <c r="C368" s="124"/>
      <c r="D368" s="134">
        <v>3</v>
      </c>
    </row>
    <row r="369" spans="1:4">
      <c r="A369" s="295"/>
      <c r="B369" s="125" t="s">
        <v>245</v>
      </c>
      <c r="C369" s="125" t="s">
        <v>2168</v>
      </c>
      <c r="D369" s="134">
        <v>1</v>
      </c>
    </row>
    <row r="370" spans="1:4">
      <c r="A370" s="295"/>
      <c r="B370" s="295"/>
      <c r="C370" s="128" t="s">
        <v>2227</v>
      </c>
      <c r="D370" s="136">
        <v>1</v>
      </c>
    </row>
    <row r="371" spans="1:4">
      <c r="A371" s="295"/>
      <c r="B371" s="295"/>
      <c r="C371" s="128" t="s">
        <v>2252</v>
      </c>
      <c r="D371" s="136">
        <v>1</v>
      </c>
    </row>
    <row r="372" spans="1:4">
      <c r="A372" s="295"/>
      <c r="B372" s="295"/>
      <c r="C372" s="128" t="s">
        <v>2253</v>
      </c>
      <c r="D372" s="136">
        <v>1</v>
      </c>
    </row>
    <row r="373" spans="1:4">
      <c r="A373" s="295"/>
      <c r="B373" s="295"/>
      <c r="C373" s="128" t="s">
        <v>2653</v>
      </c>
      <c r="D373" s="136">
        <v>1</v>
      </c>
    </row>
    <row r="374" spans="1:4">
      <c r="A374" s="295"/>
      <c r="B374" s="125" t="s">
        <v>2956</v>
      </c>
      <c r="C374" s="124"/>
      <c r="D374" s="134">
        <v>5</v>
      </c>
    </row>
    <row r="375" spans="1:4">
      <c r="A375" s="295"/>
      <c r="B375" s="125" t="s">
        <v>187</v>
      </c>
      <c r="C375" s="125" t="s">
        <v>2526</v>
      </c>
      <c r="D375" s="134">
        <v>1</v>
      </c>
    </row>
    <row r="376" spans="1:4">
      <c r="A376" s="295"/>
      <c r="B376" s="295"/>
      <c r="C376" s="128" t="s">
        <v>2573</v>
      </c>
      <c r="D376" s="136">
        <v>1</v>
      </c>
    </row>
    <row r="377" spans="1:4">
      <c r="A377" s="295"/>
      <c r="B377" s="295"/>
      <c r="C377" s="128" t="s">
        <v>2574</v>
      </c>
      <c r="D377" s="136">
        <v>1</v>
      </c>
    </row>
    <row r="378" spans="1:4">
      <c r="A378" s="295"/>
      <c r="B378" s="295"/>
      <c r="C378" s="128" t="s">
        <v>2584</v>
      </c>
      <c r="D378" s="136">
        <v>1</v>
      </c>
    </row>
    <row r="379" spans="1:4">
      <c r="A379" s="295"/>
      <c r="B379" s="295"/>
      <c r="C379" s="128" t="s">
        <v>2328</v>
      </c>
      <c r="D379" s="136">
        <v>1</v>
      </c>
    </row>
    <row r="380" spans="1:4">
      <c r="A380" s="295"/>
      <c r="B380" s="295"/>
      <c r="C380" s="128" t="s">
        <v>2166</v>
      </c>
      <c r="D380" s="136">
        <v>1</v>
      </c>
    </row>
    <row r="381" spans="1:4">
      <c r="A381" s="295"/>
      <c r="B381" s="295"/>
      <c r="C381" s="128" t="s">
        <v>2178</v>
      </c>
      <c r="D381" s="136">
        <v>1</v>
      </c>
    </row>
    <row r="382" spans="1:4">
      <c r="A382" s="295"/>
      <c r="B382" s="295"/>
      <c r="C382" s="128" t="s">
        <v>2224</v>
      </c>
      <c r="D382" s="136">
        <v>1</v>
      </c>
    </row>
    <row r="383" spans="1:4">
      <c r="A383" s="295"/>
      <c r="B383" s="295"/>
      <c r="C383" s="128" t="s">
        <v>2092</v>
      </c>
      <c r="D383" s="136">
        <v>1</v>
      </c>
    </row>
    <row r="384" spans="1:4">
      <c r="A384" s="295"/>
      <c r="B384" s="295"/>
      <c r="C384" s="128" t="s">
        <v>2250</v>
      </c>
      <c r="D384" s="136">
        <v>1</v>
      </c>
    </row>
    <row r="385" spans="1:4">
      <c r="A385" s="295"/>
      <c r="B385" s="295"/>
      <c r="C385" s="128" t="s">
        <v>2330</v>
      </c>
      <c r="D385" s="136">
        <v>1</v>
      </c>
    </row>
    <row r="386" spans="1:4">
      <c r="A386" s="295"/>
      <c r="B386" s="295"/>
      <c r="C386" s="128" t="s">
        <v>2333</v>
      </c>
      <c r="D386" s="136">
        <v>1</v>
      </c>
    </row>
    <row r="387" spans="1:4">
      <c r="A387" s="295"/>
      <c r="B387" s="295"/>
      <c r="C387" s="128" t="s">
        <v>2339</v>
      </c>
      <c r="D387" s="136">
        <v>1</v>
      </c>
    </row>
    <row r="388" spans="1:4">
      <c r="A388" s="295"/>
      <c r="B388" s="295"/>
      <c r="C388" s="128" t="s">
        <v>2354</v>
      </c>
      <c r="D388" s="136">
        <v>1</v>
      </c>
    </row>
    <row r="389" spans="1:4">
      <c r="A389" s="295"/>
      <c r="B389" s="295"/>
      <c r="C389" s="128" t="s">
        <v>2373</v>
      </c>
      <c r="D389" s="136">
        <v>1</v>
      </c>
    </row>
    <row r="390" spans="1:4">
      <c r="A390" s="295"/>
      <c r="B390" s="295"/>
      <c r="C390" s="128" t="s">
        <v>2395</v>
      </c>
      <c r="D390" s="136">
        <v>1</v>
      </c>
    </row>
    <row r="391" spans="1:4">
      <c r="A391" s="295"/>
      <c r="B391" s="295"/>
      <c r="C391" s="128" t="s">
        <v>2667</v>
      </c>
      <c r="D391" s="136">
        <v>1</v>
      </c>
    </row>
    <row r="392" spans="1:4">
      <c r="A392" s="295"/>
      <c r="B392" s="295"/>
      <c r="C392" s="128" t="s">
        <v>3569</v>
      </c>
      <c r="D392" s="136">
        <v>1</v>
      </c>
    </row>
    <row r="393" spans="1:4">
      <c r="A393" s="295"/>
      <c r="B393" s="295"/>
      <c r="C393" s="128" t="s">
        <v>3646</v>
      </c>
      <c r="D393" s="136">
        <v>1</v>
      </c>
    </row>
    <row r="394" spans="1:4">
      <c r="A394" s="295"/>
      <c r="B394" s="295"/>
      <c r="C394" s="128" t="s">
        <v>4101</v>
      </c>
      <c r="D394" s="136">
        <v>1</v>
      </c>
    </row>
    <row r="395" spans="1:4">
      <c r="A395" s="295"/>
      <c r="B395" s="125" t="s">
        <v>2891</v>
      </c>
      <c r="C395" s="124"/>
      <c r="D395" s="134">
        <v>20</v>
      </c>
    </row>
    <row r="396" spans="1:4">
      <c r="A396" s="295"/>
      <c r="B396" s="125" t="s">
        <v>518</v>
      </c>
      <c r="C396" s="125" t="s">
        <v>2499</v>
      </c>
      <c r="D396" s="134">
        <v>1</v>
      </c>
    </row>
    <row r="397" spans="1:4">
      <c r="A397" s="295"/>
      <c r="B397" s="125" t="s">
        <v>2908</v>
      </c>
      <c r="C397" s="124"/>
      <c r="D397" s="134">
        <v>1</v>
      </c>
    </row>
    <row r="398" spans="1:4">
      <c r="A398" s="295"/>
      <c r="B398" s="125" t="s">
        <v>2872</v>
      </c>
      <c r="C398" s="125" t="s">
        <v>2182</v>
      </c>
      <c r="D398" s="134">
        <v>1</v>
      </c>
    </row>
    <row r="399" spans="1:4">
      <c r="A399" s="295"/>
      <c r="B399" s="125" t="s">
        <v>2957</v>
      </c>
      <c r="C399" s="124"/>
      <c r="D399" s="134">
        <v>1</v>
      </c>
    </row>
    <row r="400" spans="1:4">
      <c r="A400" s="295"/>
      <c r="B400" s="125" t="s">
        <v>230</v>
      </c>
      <c r="C400" s="125" t="s">
        <v>3956</v>
      </c>
      <c r="D400" s="134">
        <v>1</v>
      </c>
    </row>
    <row r="401" spans="1:4">
      <c r="A401" s="295"/>
      <c r="B401" s="125" t="s">
        <v>3962</v>
      </c>
      <c r="C401" s="124"/>
      <c r="D401" s="134">
        <v>1</v>
      </c>
    </row>
    <row r="402" spans="1:4">
      <c r="A402" s="295"/>
      <c r="B402" s="125" t="s">
        <v>3130</v>
      </c>
      <c r="C402" s="125" t="s">
        <v>2591</v>
      </c>
      <c r="D402" s="134">
        <v>1</v>
      </c>
    </row>
    <row r="403" spans="1:4">
      <c r="A403" s="295"/>
      <c r="B403" s="295"/>
      <c r="C403" s="128" t="s">
        <v>2577</v>
      </c>
      <c r="D403" s="136">
        <v>1</v>
      </c>
    </row>
    <row r="404" spans="1:4">
      <c r="A404" s="295"/>
      <c r="B404" s="295"/>
      <c r="C404" s="128" t="s">
        <v>2545</v>
      </c>
      <c r="D404" s="136">
        <v>1</v>
      </c>
    </row>
    <row r="405" spans="1:4">
      <c r="A405" s="295"/>
      <c r="B405" s="295"/>
      <c r="C405" s="128" t="s">
        <v>2546</v>
      </c>
      <c r="D405" s="136">
        <v>1</v>
      </c>
    </row>
    <row r="406" spans="1:4">
      <c r="A406" s="295"/>
      <c r="B406" s="295"/>
      <c r="C406" s="128" t="s">
        <v>3114</v>
      </c>
      <c r="D406" s="136">
        <v>1</v>
      </c>
    </row>
    <row r="407" spans="1:4">
      <c r="A407" s="295"/>
      <c r="B407" s="125" t="s">
        <v>3155</v>
      </c>
      <c r="C407" s="124"/>
      <c r="D407" s="134">
        <v>5</v>
      </c>
    </row>
    <row r="408" spans="1:4">
      <c r="A408" s="295"/>
      <c r="B408" s="125" t="s">
        <v>509</v>
      </c>
      <c r="C408" s="125" t="s">
        <v>2128</v>
      </c>
      <c r="D408" s="134">
        <v>1</v>
      </c>
    </row>
    <row r="409" spans="1:4">
      <c r="A409" s="295"/>
      <c r="B409" s="295"/>
      <c r="C409" s="128" t="s">
        <v>2138</v>
      </c>
      <c r="D409" s="136">
        <v>1</v>
      </c>
    </row>
    <row r="410" spans="1:4">
      <c r="A410" s="295"/>
      <c r="B410" s="295"/>
      <c r="C410" s="128" t="s">
        <v>2139</v>
      </c>
      <c r="D410" s="136">
        <v>1</v>
      </c>
    </row>
    <row r="411" spans="1:4">
      <c r="A411" s="295"/>
      <c r="B411" s="125" t="s">
        <v>2962</v>
      </c>
      <c r="C411" s="124"/>
      <c r="D411" s="134">
        <v>3</v>
      </c>
    </row>
    <row r="412" spans="1:4">
      <c r="A412" s="295"/>
      <c r="B412" s="125" t="s">
        <v>1041</v>
      </c>
      <c r="C412" s="125" t="s">
        <v>2654</v>
      </c>
      <c r="D412" s="134">
        <v>1</v>
      </c>
    </row>
    <row r="413" spans="1:4">
      <c r="A413" s="295"/>
      <c r="B413" s="125" t="s">
        <v>2985</v>
      </c>
      <c r="C413" s="124"/>
      <c r="D413" s="134">
        <v>1</v>
      </c>
    </row>
    <row r="414" spans="1:4">
      <c r="A414" s="295"/>
      <c r="B414" s="125" t="s">
        <v>1034</v>
      </c>
      <c r="C414" s="125" t="s">
        <v>2512</v>
      </c>
      <c r="D414" s="134">
        <v>1</v>
      </c>
    </row>
    <row r="415" spans="1:4">
      <c r="A415" s="295"/>
      <c r="B415" s="295"/>
      <c r="C415" s="128" t="s">
        <v>2513</v>
      </c>
      <c r="D415" s="136">
        <v>1</v>
      </c>
    </row>
    <row r="416" spans="1:4">
      <c r="A416" s="295"/>
      <c r="B416" s="125" t="s">
        <v>2920</v>
      </c>
      <c r="C416" s="124"/>
      <c r="D416" s="134">
        <v>2</v>
      </c>
    </row>
    <row r="417" spans="1:4">
      <c r="A417" s="295"/>
      <c r="B417" s="125" t="s">
        <v>150</v>
      </c>
      <c r="C417" s="125" t="s">
        <v>2449</v>
      </c>
      <c r="D417" s="134">
        <v>1</v>
      </c>
    </row>
    <row r="418" spans="1:4">
      <c r="A418" s="295"/>
      <c r="B418" s="295"/>
      <c r="C418" s="128" t="s">
        <v>2086</v>
      </c>
      <c r="D418" s="136">
        <v>1</v>
      </c>
    </row>
    <row r="419" spans="1:4">
      <c r="A419" s="295"/>
      <c r="B419" s="295"/>
      <c r="C419" s="128" t="s">
        <v>2087</v>
      </c>
      <c r="D419" s="136">
        <v>1</v>
      </c>
    </row>
    <row r="420" spans="1:4">
      <c r="A420" s="295"/>
      <c r="B420" s="295"/>
      <c r="C420" s="128" t="s">
        <v>2154</v>
      </c>
      <c r="D420" s="136">
        <v>1</v>
      </c>
    </row>
    <row r="421" spans="1:4">
      <c r="A421" s="295"/>
      <c r="B421" s="295"/>
      <c r="C421" s="128" t="s">
        <v>2251</v>
      </c>
      <c r="D421" s="136">
        <v>1</v>
      </c>
    </row>
    <row r="422" spans="1:4">
      <c r="A422" s="295"/>
      <c r="B422" s="295"/>
      <c r="C422" s="128" t="s">
        <v>2412</v>
      </c>
      <c r="D422" s="136">
        <v>1</v>
      </c>
    </row>
    <row r="423" spans="1:4">
      <c r="A423" s="295"/>
      <c r="B423" s="125" t="s">
        <v>2925</v>
      </c>
      <c r="C423" s="124"/>
      <c r="D423" s="134">
        <v>6</v>
      </c>
    </row>
    <row r="424" spans="1:4">
      <c r="A424" s="295"/>
      <c r="B424" s="125" t="s">
        <v>211</v>
      </c>
      <c r="C424" s="125" t="s">
        <v>2080</v>
      </c>
      <c r="D424" s="134">
        <v>1</v>
      </c>
    </row>
    <row r="425" spans="1:4">
      <c r="A425" s="295"/>
      <c r="B425" s="295"/>
      <c r="C425" s="128" t="s">
        <v>2079</v>
      </c>
      <c r="D425" s="136">
        <v>1</v>
      </c>
    </row>
    <row r="426" spans="1:4">
      <c r="A426" s="295"/>
      <c r="B426" s="295"/>
      <c r="C426" s="128" t="s">
        <v>2082</v>
      </c>
      <c r="D426" s="136">
        <v>1</v>
      </c>
    </row>
    <row r="427" spans="1:4">
      <c r="A427" s="295"/>
      <c r="B427" s="295"/>
      <c r="C427" s="128" t="s">
        <v>2083</v>
      </c>
      <c r="D427" s="136">
        <v>1</v>
      </c>
    </row>
    <row r="428" spans="1:4">
      <c r="A428" s="295"/>
      <c r="B428" s="295"/>
      <c r="C428" s="128" t="s">
        <v>2198</v>
      </c>
      <c r="D428" s="136">
        <v>1</v>
      </c>
    </row>
    <row r="429" spans="1:4">
      <c r="A429" s="295"/>
      <c r="B429" s="295"/>
      <c r="C429" s="128" t="s">
        <v>2197</v>
      </c>
      <c r="D429" s="136">
        <v>1</v>
      </c>
    </row>
    <row r="430" spans="1:4">
      <c r="A430" s="295"/>
      <c r="B430" s="295"/>
      <c r="C430" s="128" t="s">
        <v>2225</v>
      </c>
      <c r="D430" s="136">
        <v>1</v>
      </c>
    </row>
    <row r="431" spans="1:4">
      <c r="A431" s="295"/>
      <c r="B431" s="295"/>
      <c r="C431" s="128" t="s">
        <v>2286</v>
      </c>
      <c r="D431" s="136">
        <v>1</v>
      </c>
    </row>
    <row r="432" spans="1:4">
      <c r="A432" s="295"/>
      <c r="B432" s="295"/>
      <c r="C432" s="128" t="s">
        <v>2292</v>
      </c>
      <c r="D432" s="136">
        <v>1</v>
      </c>
    </row>
    <row r="433" spans="1:4">
      <c r="A433" s="295"/>
      <c r="B433" s="295"/>
      <c r="C433" s="128" t="s">
        <v>2303</v>
      </c>
      <c r="D433" s="136">
        <v>1</v>
      </c>
    </row>
    <row r="434" spans="1:4">
      <c r="A434" s="295"/>
      <c r="B434" s="295"/>
      <c r="C434" s="128" t="s">
        <v>2362</v>
      </c>
      <c r="D434" s="136">
        <v>1</v>
      </c>
    </row>
    <row r="435" spans="1:4">
      <c r="A435" s="295"/>
      <c r="B435" s="295"/>
      <c r="C435" s="128" t="s">
        <v>3187</v>
      </c>
      <c r="D435" s="136">
        <v>1</v>
      </c>
    </row>
    <row r="436" spans="1:4">
      <c r="A436" s="295"/>
      <c r="B436" s="295"/>
      <c r="C436" s="128" t="s">
        <v>3401</v>
      </c>
      <c r="D436" s="136">
        <v>1</v>
      </c>
    </row>
    <row r="437" spans="1:4">
      <c r="A437" s="295"/>
      <c r="B437" s="295"/>
      <c r="C437" s="128" t="s">
        <v>4027</v>
      </c>
      <c r="D437" s="136">
        <v>1</v>
      </c>
    </row>
    <row r="438" spans="1:4">
      <c r="A438" s="295"/>
      <c r="B438" s="125" t="s">
        <v>2965</v>
      </c>
      <c r="C438" s="124"/>
      <c r="D438" s="134">
        <v>14</v>
      </c>
    </row>
    <row r="439" spans="1:4">
      <c r="A439" s="295"/>
      <c r="B439" s="125" t="s">
        <v>1203</v>
      </c>
      <c r="C439" s="125" t="s">
        <v>2190</v>
      </c>
      <c r="D439" s="134">
        <v>1</v>
      </c>
    </row>
    <row r="440" spans="1:4">
      <c r="A440" s="295"/>
      <c r="B440" s="295"/>
      <c r="C440" s="128" t="s">
        <v>2191</v>
      </c>
      <c r="D440" s="136">
        <v>1</v>
      </c>
    </row>
    <row r="441" spans="1:4">
      <c r="A441" s="295"/>
      <c r="B441" s="125" t="s">
        <v>2968</v>
      </c>
      <c r="C441" s="124"/>
      <c r="D441" s="134">
        <v>2</v>
      </c>
    </row>
    <row r="442" spans="1:4">
      <c r="A442" s="295"/>
      <c r="B442" s="125" t="s">
        <v>229</v>
      </c>
      <c r="C442" s="125" t="s">
        <v>2078</v>
      </c>
      <c r="D442" s="134">
        <v>1</v>
      </c>
    </row>
    <row r="443" spans="1:4">
      <c r="A443" s="295"/>
      <c r="B443" s="295"/>
      <c r="C443" s="128" t="s">
        <v>2170</v>
      </c>
      <c r="D443" s="136">
        <v>1</v>
      </c>
    </row>
    <row r="444" spans="1:4">
      <c r="A444" s="295"/>
      <c r="B444" s="295"/>
      <c r="C444" s="128" t="s">
        <v>3731</v>
      </c>
      <c r="D444" s="136">
        <v>1</v>
      </c>
    </row>
    <row r="445" spans="1:4">
      <c r="A445" s="295"/>
      <c r="B445" s="125" t="s">
        <v>2971</v>
      </c>
      <c r="C445" s="124"/>
      <c r="D445" s="134">
        <v>3</v>
      </c>
    </row>
    <row r="446" spans="1:4">
      <c r="A446" s="295"/>
      <c r="B446" s="125" t="s">
        <v>154</v>
      </c>
      <c r="C446" s="125" t="s">
        <v>2523</v>
      </c>
      <c r="D446" s="134">
        <v>1</v>
      </c>
    </row>
    <row r="447" spans="1:4">
      <c r="A447" s="295"/>
      <c r="B447" s="295"/>
      <c r="C447" s="128" t="s">
        <v>2220</v>
      </c>
      <c r="D447" s="136">
        <v>1</v>
      </c>
    </row>
    <row r="448" spans="1:4">
      <c r="A448" s="295"/>
      <c r="B448" s="295"/>
      <c r="C448" s="128" t="s">
        <v>2226</v>
      </c>
      <c r="D448" s="136">
        <v>1</v>
      </c>
    </row>
    <row r="449" spans="1:4">
      <c r="A449" s="295"/>
      <c r="B449" s="295"/>
      <c r="C449" s="128" t="s">
        <v>2254</v>
      </c>
      <c r="D449" s="136">
        <v>1</v>
      </c>
    </row>
    <row r="450" spans="1:4">
      <c r="A450" s="295"/>
      <c r="B450" s="125" t="s">
        <v>2919</v>
      </c>
      <c r="C450" s="124"/>
      <c r="D450" s="134">
        <v>4</v>
      </c>
    </row>
    <row r="451" spans="1:4">
      <c r="A451" s="295"/>
      <c r="B451" s="125" t="s">
        <v>240</v>
      </c>
      <c r="C451" s="125" t="s">
        <v>2466</v>
      </c>
      <c r="D451" s="134">
        <v>1</v>
      </c>
    </row>
    <row r="452" spans="1:4">
      <c r="A452" s="295"/>
      <c r="B452" s="125" t="s">
        <v>2912</v>
      </c>
      <c r="C452" s="124"/>
      <c r="D452" s="134">
        <v>1</v>
      </c>
    </row>
    <row r="453" spans="1:4">
      <c r="A453" s="295"/>
      <c r="B453" s="125" t="s">
        <v>192</v>
      </c>
      <c r="C453" s="125" t="s">
        <v>2171</v>
      </c>
      <c r="D453" s="134">
        <v>1</v>
      </c>
    </row>
    <row r="454" spans="1:4">
      <c r="A454" s="295"/>
      <c r="B454" s="295"/>
      <c r="C454" s="128" t="s">
        <v>2337</v>
      </c>
      <c r="D454" s="136">
        <v>1</v>
      </c>
    </row>
    <row r="455" spans="1:4">
      <c r="A455" s="295"/>
      <c r="B455" s="295"/>
      <c r="C455" s="128" t="s">
        <v>2338</v>
      </c>
      <c r="D455" s="136">
        <v>1</v>
      </c>
    </row>
    <row r="456" spans="1:4">
      <c r="A456" s="295"/>
      <c r="B456" s="295"/>
      <c r="C456" s="128" t="s">
        <v>2397</v>
      </c>
      <c r="D456" s="136">
        <v>1</v>
      </c>
    </row>
    <row r="457" spans="1:4">
      <c r="A457" s="295"/>
      <c r="B457" s="125" t="s">
        <v>2975</v>
      </c>
      <c r="C457" s="124"/>
      <c r="D457" s="134">
        <v>4</v>
      </c>
    </row>
    <row r="458" spans="1:4">
      <c r="A458" s="295"/>
      <c r="B458" s="125" t="s">
        <v>1026</v>
      </c>
      <c r="C458" s="125" t="s">
        <v>2530</v>
      </c>
      <c r="D458" s="134">
        <v>1</v>
      </c>
    </row>
    <row r="459" spans="1:4">
      <c r="A459" s="295"/>
      <c r="B459" s="125" t="s">
        <v>2976</v>
      </c>
      <c r="C459" s="124"/>
      <c r="D459" s="134">
        <v>1</v>
      </c>
    </row>
    <row r="460" spans="1:4">
      <c r="A460" s="295"/>
      <c r="B460" s="125" t="s">
        <v>236</v>
      </c>
      <c r="C460" s="125" t="s">
        <v>2465</v>
      </c>
      <c r="D460" s="134">
        <v>1</v>
      </c>
    </row>
    <row r="461" spans="1:4">
      <c r="A461" s="295"/>
      <c r="B461" s="295"/>
      <c r="C461" s="128" t="s">
        <v>2370</v>
      </c>
      <c r="D461" s="136">
        <v>1</v>
      </c>
    </row>
    <row r="462" spans="1:4">
      <c r="A462" s="295"/>
      <c r="B462" s="295"/>
      <c r="C462" s="128" t="s">
        <v>2670</v>
      </c>
      <c r="D462" s="136">
        <v>1</v>
      </c>
    </row>
    <row r="463" spans="1:4">
      <c r="A463" s="295"/>
      <c r="B463" s="295"/>
      <c r="C463" s="128" t="s">
        <v>2685</v>
      </c>
      <c r="D463" s="136">
        <v>1</v>
      </c>
    </row>
    <row r="464" spans="1:4">
      <c r="A464" s="295"/>
      <c r="B464" s="125" t="s">
        <v>2913</v>
      </c>
      <c r="C464" s="124"/>
      <c r="D464" s="134">
        <v>4</v>
      </c>
    </row>
    <row r="465" spans="1:4">
      <c r="A465" s="295"/>
      <c r="B465" s="125" t="s">
        <v>226</v>
      </c>
      <c r="C465" s="125" t="s">
        <v>2589</v>
      </c>
      <c r="D465" s="134">
        <v>1</v>
      </c>
    </row>
    <row r="466" spans="1:4">
      <c r="A466" s="295"/>
      <c r="B466" s="295"/>
      <c r="C466" s="128" t="s">
        <v>2540</v>
      </c>
      <c r="D466" s="136">
        <v>1</v>
      </c>
    </row>
    <row r="467" spans="1:4">
      <c r="A467" s="295"/>
      <c r="B467" s="295"/>
      <c r="C467" s="128" t="s">
        <v>2514</v>
      </c>
      <c r="D467" s="136">
        <v>1</v>
      </c>
    </row>
    <row r="468" spans="1:4">
      <c r="A468" s="295"/>
      <c r="B468" s="295"/>
      <c r="C468" s="128" t="s">
        <v>3170</v>
      </c>
      <c r="D468" s="136">
        <v>1</v>
      </c>
    </row>
    <row r="469" spans="1:4">
      <c r="A469" s="295"/>
      <c r="B469" s="125" t="s">
        <v>2893</v>
      </c>
      <c r="C469" s="124"/>
      <c r="D469" s="134">
        <v>4</v>
      </c>
    </row>
    <row r="470" spans="1:4">
      <c r="A470" s="295"/>
      <c r="B470" s="125" t="s">
        <v>237</v>
      </c>
      <c r="C470" s="125" t="s">
        <v>2590</v>
      </c>
      <c r="D470" s="134">
        <v>1</v>
      </c>
    </row>
    <row r="471" spans="1:4">
      <c r="A471" s="295"/>
      <c r="B471" s="125" t="s">
        <v>2886</v>
      </c>
      <c r="C471" s="124"/>
      <c r="D471" s="134">
        <v>1</v>
      </c>
    </row>
    <row r="472" spans="1:4">
      <c r="A472" s="295"/>
      <c r="B472" s="125" t="s">
        <v>199</v>
      </c>
      <c r="C472" s="125" t="s">
        <v>2480</v>
      </c>
      <c r="D472" s="134">
        <v>1</v>
      </c>
    </row>
    <row r="473" spans="1:4">
      <c r="A473" s="295"/>
      <c r="B473" s="295"/>
      <c r="C473" s="128" t="s">
        <v>2467</v>
      </c>
      <c r="D473" s="136">
        <v>1</v>
      </c>
    </row>
    <row r="474" spans="1:4">
      <c r="A474" s="295"/>
      <c r="B474" s="125" t="s">
        <v>2921</v>
      </c>
      <c r="C474" s="124"/>
      <c r="D474" s="134">
        <v>2</v>
      </c>
    </row>
    <row r="475" spans="1:4">
      <c r="A475" s="295"/>
      <c r="B475" s="125" t="s">
        <v>489</v>
      </c>
      <c r="C475" s="125" t="s">
        <v>2120</v>
      </c>
      <c r="D475" s="134">
        <v>1</v>
      </c>
    </row>
    <row r="476" spans="1:4">
      <c r="A476" s="295"/>
      <c r="B476" s="125" t="s">
        <v>2984</v>
      </c>
      <c r="C476" s="124"/>
      <c r="D476" s="134">
        <v>1</v>
      </c>
    </row>
    <row r="477" spans="1:4">
      <c r="A477" s="295"/>
      <c r="B477" s="125" t="s">
        <v>3208</v>
      </c>
      <c r="C477" s="125" t="s">
        <v>3201</v>
      </c>
      <c r="D477" s="134">
        <v>1</v>
      </c>
    </row>
    <row r="478" spans="1:4">
      <c r="A478" s="295"/>
      <c r="B478" s="295"/>
      <c r="C478" s="128" t="s">
        <v>3449</v>
      </c>
      <c r="D478" s="136">
        <v>1</v>
      </c>
    </row>
    <row r="479" spans="1:4">
      <c r="A479" s="295"/>
      <c r="B479" s="125" t="s">
        <v>3232</v>
      </c>
      <c r="C479" s="124"/>
      <c r="D479" s="134">
        <v>2</v>
      </c>
    </row>
    <row r="480" spans="1:4">
      <c r="A480" s="295"/>
      <c r="B480" s="125" t="s">
        <v>2767</v>
      </c>
      <c r="C480" s="125" t="s">
        <v>3203</v>
      </c>
      <c r="D480" s="134">
        <v>1</v>
      </c>
    </row>
    <row r="481" spans="1:4">
      <c r="A481" s="295"/>
      <c r="B481" s="295"/>
      <c r="C481" s="128" t="s">
        <v>3204</v>
      </c>
      <c r="D481" s="136">
        <v>1</v>
      </c>
    </row>
    <row r="482" spans="1:4">
      <c r="A482" s="295"/>
      <c r="B482" s="295"/>
      <c r="C482" s="128" t="s">
        <v>3205</v>
      </c>
      <c r="D482" s="136">
        <v>1</v>
      </c>
    </row>
    <row r="483" spans="1:4">
      <c r="A483" s="295"/>
      <c r="B483" s="125" t="s">
        <v>3233</v>
      </c>
      <c r="C483" s="124"/>
      <c r="D483" s="134">
        <v>3</v>
      </c>
    </row>
    <row r="484" spans="1:4">
      <c r="A484" s="295"/>
      <c r="B484" s="125" t="s">
        <v>3297</v>
      </c>
      <c r="C484" s="125" t="s">
        <v>3262</v>
      </c>
      <c r="D484" s="134">
        <v>1</v>
      </c>
    </row>
    <row r="485" spans="1:4">
      <c r="A485" s="295"/>
      <c r="B485" s="125" t="s">
        <v>3303</v>
      </c>
      <c r="C485" s="124"/>
      <c r="D485" s="134">
        <v>1</v>
      </c>
    </row>
    <row r="486" spans="1:4">
      <c r="A486" s="295"/>
      <c r="B486" s="125" t="s">
        <v>1092</v>
      </c>
      <c r="C486" s="125" t="s">
        <v>3310</v>
      </c>
      <c r="D486" s="134">
        <v>1</v>
      </c>
    </row>
    <row r="487" spans="1:4">
      <c r="A487" s="295"/>
      <c r="B487" s="295"/>
      <c r="C487" s="128" t="s">
        <v>3515</v>
      </c>
      <c r="D487" s="136">
        <v>1</v>
      </c>
    </row>
    <row r="488" spans="1:4">
      <c r="A488" s="295"/>
      <c r="B488" s="125" t="s">
        <v>3304</v>
      </c>
      <c r="C488" s="124"/>
      <c r="D488" s="134">
        <v>2</v>
      </c>
    </row>
    <row r="489" spans="1:4">
      <c r="A489" s="295"/>
      <c r="B489" s="125" t="s">
        <v>3300</v>
      </c>
      <c r="C489" s="125" t="s">
        <v>3264</v>
      </c>
      <c r="D489" s="134">
        <v>1</v>
      </c>
    </row>
    <row r="490" spans="1:4">
      <c r="A490" s="295"/>
      <c r="B490" s="295"/>
      <c r="C490" s="128" t="s">
        <v>3265</v>
      </c>
      <c r="D490" s="136">
        <v>1</v>
      </c>
    </row>
    <row r="491" spans="1:4">
      <c r="A491" s="295"/>
      <c r="B491" s="295"/>
      <c r="C491" s="128" t="s">
        <v>3521</v>
      </c>
      <c r="D491" s="136">
        <v>1</v>
      </c>
    </row>
    <row r="492" spans="1:4">
      <c r="A492" s="295"/>
      <c r="B492" s="295"/>
      <c r="C492" s="128" t="s">
        <v>3668</v>
      </c>
      <c r="D492" s="136">
        <v>1</v>
      </c>
    </row>
    <row r="493" spans="1:4">
      <c r="A493" s="295"/>
      <c r="B493" s="125" t="s">
        <v>3305</v>
      </c>
      <c r="C493" s="124"/>
      <c r="D493" s="134">
        <v>4</v>
      </c>
    </row>
    <row r="494" spans="1:4">
      <c r="A494" s="295"/>
      <c r="B494" s="125" t="s">
        <v>3356</v>
      </c>
      <c r="C494" s="125" t="s">
        <v>3335</v>
      </c>
      <c r="D494" s="134">
        <v>1</v>
      </c>
    </row>
    <row r="495" spans="1:4">
      <c r="A495" s="295"/>
      <c r="B495" s="125" t="s">
        <v>3357</v>
      </c>
      <c r="C495" s="124"/>
      <c r="D495" s="134">
        <v>1</v>
      </c>
    </row>
    <row r="496" spans="1:4">
      <c r="A496" s="295"/>
      <c r="B496" s="125" t="s">
        <v>3398</v>
      </c>
      <c r="C496" s="125" t="s">
        <v>3412</v>
      </c>
      <c r="D496" s="134">
        <v>1</v>
      </c>
    </row>
    <row r="497" spans="1:4">
      <c r="A497" s="295"/>
      <c r="B497" s="125" t="s">
        <v>3434</v>
      </c>
      <c r="C497" s="124"/>
      <c r="D497" s="134">
        <v>1</v>
      </c>
    </row>
    <row r="498" spans="1:4">
      <c r="A498" s="295"/>
      <c r="B498" s="125" t="s">
        <v>3472</v>
      </c>
      <c r="C498" s="125" t="s">
        <v>3452</v>
      </c>
      <c r="D498" s="134">
        <v>1</v>
      </c>
    </row>
    <row r="499" spans="1:4">
      <c r="A499" s="295"/>
      <c r="B499" s="125" t="s">
        <v>3481</v>
      </c>
      <c r="C499" s="124"/>
      <c r="D499" s="134">
        <v>1</v>
      </c>
    </row>
    <row r="500" spans="1:4">
      <c r="A500" s="295"/>
      <c r="B500" s="125" t="s">
        <v>3477</v>
      </c>
      <c r="C500" s="125" t="s">
        <v>3486</v>
      </c>
      <c r="D500" s="134">
        <v>1</v>
      </c>
    </row>
    <row r="501" spans="1:4">
      <c r="A501" s="295"/>
      <c r="B501" s="295"/>
      <c r="C501" s="128" t="s">
        <v>4116</v>
      </c>
      <c r="D501" s="136">
        <v>1</v>
      </c>
    </row>
    <row r="502" spans="1:4">
      <c r="A502" s="295"/>
      <c r="B502" s="125" t="s">
        <v>3482</v>
      </c>
      <c r="C502" s="124"/>
      <c r="D502" s="134">
        <v>2</v>
      </c>
    </row>
    <row r="503" spans="1:4">
      <c r="A503" s="295"/>
      <c r="B503" s="125" t="s">
        <v>3628</v>
      </c>
      <c r="C503" s="125" t="s">
        <v>3605</v>
      </c>
      <c r="D503" s="134">
        <v>1</v>
      </c>
    </row>
    <row r="504" spans="1:4">
      <c r="A504" s="295"/>
      <c r="B504" s="295"/>
      <c r="C504" s="128" t="s">
        <v>3867</v>
      </c>
      <c r="D504" s="136">
        <v>1</v>
      </c>
    </row>
    <row r="505" spans="1:4">
      <c r="A505" s="295"/>
      <c r="B505" s="125" t="s">
        <v>3642</v>
      </c>
      <c r="C505" s="124"/>
      <c r="D505" s="134">
        <v>2</v>
      </c>
    </row>
    <row r="506" spans="1:4">
      <c r="A506" s="295"/>
      <c r="B506" s="125" t="s">
        <v>4042</v>
      </c>
      <c r="C506" s="125" t="s">
        <v>4025</v>
      </c>
      <c r="D506" s="134">
        <v>1</v>
      </c>
    </row>
    <row r="507" spans="1:4">
      <c r="A507" s="295"/>
      <c r="B507" s="125" t="s">
        <v>4085</v>
      </c>
      <c r="C507" s="124"/>
      <c r="D507" s="134">
        <v>1</v>
      </c>
    </row>
    <row r="508" spans="1:4">
      <c r="A508" s="295"/>
      <c r="B508" s="125" t="s">
        <v>4181</v>
      </c>
      <c r="C508" s="125" t="s">
        <v>4158</v>
      </c>
      <c r="D508" s="134">
        <v>1</v>
      </c>
    </row>
    <row r="509" spans="1:4">
      <c r="A509" s="295"/>
      <c r="B509" s="125" t="s">
        <v>4223</v>
      </c>
      <c r="C509" s="124"/>
      <c r="D509" s="134">
        <v>1</v>
      </c>
    </row>
    <row r="510" spans="1:4">
      <c r="A510" s="295"/>
      <c r="B510" s="125" t="s">
        <v>798</v>
      </c>
      <c r="C510" s="125" t="s">
        <v>4236</v>
      </c>
      <c r="D510" s="134">
        <v>1</v>
      </c>
    </row>
    <row r="511" spans="1:4">
      <c r="A511" s="295"/>
      <c r="B511" s="295"/>
      <c r="C511" s="128" t="s">
        <v>4237</v>
      </c>
      <c r="D511" s="136">
        <v>1</v>
      </c>
    </row>
    <row r="512" spans="1:4">
      <c r="A512" s="295"/>
      <c r="B512" s="125" t="s">
        <v>4261</v>
      </c>
      <c r="C512" s="124"/>
      <c r="D512" s="134">
        <v>2</v>
      </c>
    </row>
    <row r="513" spans="1:4">
      <c r="A513" s="125" t="s">
        <v>3161</v>
      </c>
      <c r="B513" s="124"/>
      <c r="C513" s="124"/>
      <c r="D513" s="134">
        <v>206</v>
      </c>
    </row>
    <row r="514" spans="1:4">
      <c r="A514" s="125" t="s">
        <v>2696</v>
      </c>
      <c r="B514" s="125" t="s">
        <v>1677</v>
      </c>
      <c r="C514" s="125" t="s">
        <v>2314</v>
      </c>
      <c r="D514" s="134">
        <v>1</v>
      </c>
    </row>
    <row r="515" spans="1:4">
      <c r="A515" s="295"/>
      <c r="B515" s="295"/>
      <c r="C515" s="128" t="s">
        <v>2315</v>
      </c>
      <c r="D515" s="136">
        <v>1</v>
      </c>
    </row>
    <row r="516" spans="1:4">
      <c r="A516" s="295"/>
      <c r="B516" s="295"/>
      <c r="C516" s="128" t="s">
        <v>2355</v>
      </c>
      <c r="D516" s="136">
        <v>1</v>
      </c>
    </row>
    <row r="517" spans="1:4">
      <c r="A517" s="295"/>
      <c r="B517" s="295"/>
      <c r="C517" s="128" t="s">
        <v>2356</v>
      </c>
      <c r="D517" s="136">
        <v>1</v>
      </c>
    </row>
    <row r="518" spans="1:4">
      <c r="A518" s="295"/>
      <c r="B518" s="295"/>
      <c r="C518" s="128" t="s">
        <v>2436</v>
      </c>
      <c r="D518" s="136">
        <v>1</v>
      </c>
    </row>
    <row r="519" spans="1:4">
      <c r="A519" s="295"/>
      <c r="B519" s="295"/>
      <c r="C519" s="128" t="s">
        <v>2437</v>
      </c>
      <c r="D519" s="136">
        <v>1</v>
      </c>
    </row>
    <row r="520" spans="1:4">
      <c r="A520" s="295"/>
      <c r="B520" s="295"/>
      <c r="C520" s="128" t="s">
        <v>2669</v>
      </c>
      <c r="D520" s="136">
        <v>1</v>
      </c>
    </row>
    <row r="521" spans="1:4">
      <c r="A521" s="295"/>
      <c r="B521" s="125" t="s">
        <v>2929</v>
      </c>
      <c r="C521" s="124"/>
      <c r="D521" s="134">
        <v>7</v>
      </c>
    </row>
    <row r="522" spans="1:4">
      <c r="A522" s="295"/>
      <c r="B522" s="125" t="s">
        <v>415</v>
      </c>
      <c r="C522" s="125" t="s">
        <v>2566</v>
      </c>
      <c r="D522" s="134">
        <v>1</v>
      </c>
    </row>
    <row r="523" spans="1:4">
      <c r="A523" s="295"/>
      <c r="B523" s="295"/>
      <c r="C523" s="128" t="s">
        <v>2552</v>
      </c>
      <c r="D523" s="136">
        <v>1</v>
      </c>
    </row>
    <row r="524" spans="1:4">
      <c r="A524" s="295"/>
      <c r="B524" s="125" t="s">
        <v>2900</v>
      </c>
      <c r="C524" s="124"/>
      <c r="D524" s="134">
        <v>2</v>
      </c>
    </row>
    <row r="525" spans="1:4">
      <c r="A525" s="295"/>
      <c r="B525" s="125" t="s">
        <v>2051</v>
      </c>
      <c r="C525" s="125" t="s">
        <v>2268</v>
      </c>
      <c r="D525" s="134">
        <v>1</v>
      </c>
    </row>
    <row r="526" spans="1:4">
      <c r="A526" s="295"/>
      <c r="B526" s="295"/>
      <c r="C526" s="128" t="s">
        <v>2279</v>
      </c>
      <c r="D526" s="136">
        <v>1</v>
      </c>
    </row>
    <row r="527" spans="1:4">
      <c r="A527" s="295"/>
      <c r="B527" s="295"/>
      <c r="C527" s="128" t="s">
        <v>2301</v>
      </c>
      <c r="D527" s="136">
        <v>1</v>
      </c>
    </row>
    <row r="528" spans="1:4">
      <c r="A528" s="295"/>
      <c r="B528" s="295"/>
      <c r="C528" s="128" t="s">
        <v>2329</v>
      </c>
      <c r="D528" s="136">
        <v>1</v>
      </c>
    </row>
    <row r="529" spans="1:4">
      <c r="A529" s="295"/>
      <c r="B529" s="295"/>
      <c r="C529" s="128" t="s">
        <v>2401</v>
      </c>
      <c r="D529" s="136">
        <v>1</v>
      </c>
    </row>
    <row r="530" spans="1:4">
      <c r="A530" s="295"/>
      <c r="B530" s="295"/>
      <c r="C530" s="128" t="s">
        <v>2402</v>
      </c>
      <c r="D530" s="136">
        <v>1</v>
      </c>
    </row>
    <row r="531" spans="1:4">
      <c r="A531" s="295"/>
      <c r="B531" s="295"/>
      <c r="C531" s="128" t="s">
        <v>2403</v>
      </c>
      <c r="D531" s="136">
        <v>1</v>
      </c>
    </row>
    <row r="532" spans="1:4">
      <c r="A532" s="295"/>
      <c r="B532" s="295"/>
      <c r="C532" s="128" t="s">
        <v>2443</v>
      </c>
      <c r="D532" s="136">
        <v>1</v>
      </c>
    </row>
    <row r="533" spans="1:4">
      <c r="A533" s="295"/>
      <c r="B533" s="295"/>
      <c r="C533" s="128" t="s">
        <v>2072</v>
      </c>
      <c r="D533" s="136">
        <v>1</v>
      </c>
    </row>
    <row r="534" spans="1:4">
      <c r="A534" s="295"/>
      <c r="B534" s="295"/>
      <c r="C534" s="128" t="s">
        <v>2639</v>
      </c>
      <c r="D534" s="136">
        <v>1</v>
      </c>
    </row>
    <row r="535" spans="1:4">
      <c r="A535" s="295"/>
      <c r="B535" s="295"/>
      <c r="C535" s="128" t="s">
        <v>3895</v>
      </c>
      <c r="D535" s="136">
        <v>1</v>
      </c>
    </row>
    <row r="536" spans="1:4">
      <c r="A536" s="295"/>
      <c r="B536" s="125" t="s">
        <v>2931</v>
      </c>
      <c r="C536" s="124"/>
      <c r="D536" s="134">
        <v>11</v>
      </c>
    </row>
    <row r="537" spans="1:4">
      <c r="A537" s="295"/>
      <c r="B537" s="125" t="s">
        <v>1602</v>
      </c>
      <c r="C537" s="125" t="s">
        <v>3603</v>
      </c>
      <c r="D537" s="134">
        <v>1</v>
      </c>
    </row>
    <row r="538" spans="1:4">
      <c r="A538" s="295"/>
      <c r="B538" s="295"/>
      <c r="C538" s="128" t="s">
        <v>3844</v>
      </c>
      <c r="D538" s="136">
        <v>1</v>
      </c>
    </row>
    <row r="539" spans="1:4">
      <c r="A539" s="295"/>
      <c r="B539" s="125" t="s">
        <v>2932</v>
      </c>
      <c r="C539" s="124"/>
      <c r="D539" s="134">
        <v>2</v>
      </c>
    </row>
    <row r="540" spans="1:4">
      <c r="A540" s="295"/>
      <c r="B540" s="125" t="s">
        <v>263</v>
      </c>
      <c r="C540" s="125" t="s">
        <v>2150</v>
      </c>
      <c r="D540" s="134">
        <v>1</v>
      </c>
    </row>
    <row r="541" spans="1:4">
      <c r="A541" s="295"/>
      <c r="B541" s="295"/>
      <c r="C541" s="128" t="s">
        <v>3308</v>
      </c>
      <c r="D541" s="136">
        <v>1</v>
      </c>
    </row>
    <row r="542" spans="1:4">
      <c r="A542" s="295"/>
      <c r="B542" s="125" t="s">
        <v>2939</v>
      </c>
      <c r="C542" s="124"/>
      <c r="D542" s="134">
        <v>2</v>
      </c>
    </row>
    <row r="543" spans="1:4">
      <c r="A543" s="295"/>
      <c r="B543" s="125" t="s">
        <v>178</v>
      </c>
      <c r="C543" s="125" t="s">
        <v>2392</v>
      </c>
      <c r="D543" s="134">
        <v>1</v>
      </c>
    </row>
    <row r="544" spans="1:4">
      <c r="A544" s="295"/>
      <c r="B544" s="295"/>
      <c r="C544" s="128" t="s">
        <v>2073</v>
      </c>
      <c r="D544" s="136">
        <v>1</v>
      </c>
    </row>
    <row r="545" spans="1:4">
      <c r="A545" s="295"/>
      <c r="B545" s="295"/>
      <c r="C545" s="128" t="s">
        <v>2481</v>
      </c>
      <c r="D545" s="136">
        <v>1</v>
      </c>
    </row>
    <row r="546" spans="1:4">
      <c r="A546" s="295"/>
      <c r="B546" s="295"/>
      <c r="C546" s="128" t="s">
        <v>2127</v>
      </c>
      <c r="D546" s="136">
        <v>1</v>
      </c>
    </row>
    <row r="547" spans="1:4">
      <c r="A547" s="295"/>
      <c r="B547" s="295"/>
      <c r="C547" s="128" t="s">
        <v>2169</v>
      </c>
      <c r="D547" s="136">
        <v>1</v>
      </c>
    </row>
    <row r="548" spans="1:4">
      <c r="A548" s="295"/>
      <c r="B548" s="295"/>
      <c r="C548" s="128" t="s">
        <v>2391</v>
      </c>
      <c r="D548" s="136">
        <v>1</v>
      </c>
    </row>
    <row r="549" spans="1:4">
      <c r="A549" s="295"/>
      <c r="B549" s="295"/>
      <c r="C549" s="128" t="s">
        <v>2440</v>
      </c>
      <c r="D549" s="136">
        <v>1</v>
      </c>
    </row>
    <row r="550" spans="1:4">
      <c r="A550" s="295"/>
      <c r="B550" s="295"/>
      <c r="C550" s="128" t="s">
        <v>3406</v>
      </c>
      <c r="D550" s="136">
        <v>1</v>
      </c>
    </row>
    <row r="551" spans="1:4">
      <c r="A551" s="295"/>
      <c r="B551" s="125" t="s">
        <v>2922</v>
      </c>
      <c r="C551" s="124"/>
      <c r="D551" s="134">
        <v>8</v>
      </c>
    </row>
    <row r="552" spans="1:4">
      <c r="A552" s="295"/>
      <c r="B552" s="125" t="s">
        <v>775</v>
      </c>
      <c r="C552" s="125" t="s">
        <v>2528</v>
      </c>
      <c r="D552" s="134">
        <v>1</v>
      </c>
    </row>
    <row r="553" spans="1:4">
      <c r="A553" s="295"/>
      <c r="B553" s="295"/>
      <c r="C553" s="128" t="s">
        <v>2567</v>
      </c>
      <c r="D553" s="136">
        <v>1</v>
      </c>
    </row>
    <row r="554" spans="1:4">
      <c r="A554" s="295"/>
      <c r="B554" s="295"/>
      <c r="C554" s="128" t="s">
        <v>2568</v>
      </c>
      <c r="D554" s="136">
        <v>1</v>
      </c>
    </row>
    <row r="555" spans="1:4">
      <c r="A555" s="295"/>
      <c r="B555" s="295"/>
      <c r="C555" s="128" t="s">
        <v>2569</v>
      </c>
      <c r="D555" s="136">
        <v>1</v>
      </c>
    </row>
    <row r="556" spans="1:4">
      <c r="A556" s="295"/>
      <c r="B556" s="295"/>
      <c r="C556" s="128" t="s">
        <v>2130</v>
      </c>
      <c r="D556" s="136">
        <v>1</v>
      </c>
    </row>
    <row r="557" spans="1:4">
      <c r="A557" s="295"/>
      <c r="B557" s="295"/>
      <c r="C557" s="128" t="s">
        <v>2160</v>
      </c>
      <c r="D557" s="136">
        <v>1</v>
      </c>
    </row>
    <row r="558" spans="1:4">
      <c r="A558" s="295"/>
      <c r="B558" s="295"/>
      <c r="C558" s="128" t="s">
        <v>2442</v>
      </c>
      <c r="D558" s="136">
        <v>1</v>
      </c>
    </row>
    <row r="559" spans="1:4">
      <c r="A559" s="295"/>
      <c r="B559" s="295"/>
      <c r="C559" s="128" t="s">
        <v>2161</v>
      </c>
      <c r="D559" s="136">
        <v>1</v>
      </c>
    </row>
    <row r="560" spans="1:4">
      <c r="A560" s="295"/>
      <c r="B560" s="125" t="s">
        <v>2890</v>
      </c>
      <c r="C560" s="124"/>
      <c r="D560" s="134">
        <v>8</v>
      </c>
    </row>
    <row r="561" spans="1:4">
      <c r="A561" s="295"/>
      <c r="B561" s="125" t="s">
        <v>1981</v>
      </c>
      <c r="C561" s="125" t="s">
        <v>2426</v>
      </c>
      <c r="D561" s="134">
        <v>1</v>
      </c>
    </row>
    <row r="562" spans="1:4">
      <c r="A562" s="295"/>
      <c r="B562" s="295"/>
      <c r="C562" s="128" t="s">
        <v>2638</v>
      </c>
      <c r="D562" s="136">
        <v>1</v>
      </c>
    </row>
    <row r="563" spans="1:4">
      <c r="A563" s="295"/>
      <c r="B563" s="125" t="s">
        <v>2944</v>
      </c>
      <c r="C563" s="124"/>
      <c r="D563" s="134">
        <v>2</v>
      </c>
    </row>
    <row r="564" spans="1:4">
      <c r="A564" s="295"/>
      <c r="B564" s="125" t="s">
        <v>1979</v>
      </c>
      <c r="C564" s="125" t="s">
        <v>2423</v>
      </c>
      <c r="D564" s="134">
        <v>1</v>
      </c>
    </row>
    <row r="565" spans="1:4">
      <c r="A565" s="295"/>
      <c r="B565" s="295"/>
      <c r="C565" s="128" t="s">
        <v>2424</v>
      </c>
      <c r="D565" s="136">
        <v>1</v>
      </c>
    </row>
    <row r="566" spans="1:4">
      <c r="A566" s="295"/>
      <c r="B566" s="295"/>
      <c r="C566" s="128" t="s">
        <v>2624</v>
      </c>
      <c r="D566" s="136">
        <v>1</v>
      </c>
    </row>
    <row r="567" spans="1:4">
      <c r="A567" s="295"/>
      <c r="B567" s="125" t="s">
        <v>2949</v>
      </c>
      <c r="C567" s="124"/>
      <c r="D567" s="134">
        <v>3</v>
      </c>
    </row>
    <row r="568" spans="1:4">
      <c r="A568" s="295"/>
      <c r="B568" s="125" t="s">
        <v>133</v>
      </c>
      <c r="C568" s="125" t="s">
        <v>2542</v>
      </c>
      <c r="D568" s="134">
        <v>1</v>
      </c>
    </row>
    <row r="569" spans="1:4">
      <c r="A569" s="295"/>
      <c r="B569" s="295"/>
      <c r="C569" s="128" t="s">
        <v>2165</v>
      </c>
      <c r="D569" s="136">
        <v>1</v>
      </c>
    </row>
    <row r="570" spans="1:4">
      <c r="A570" s="295"/>
      <c r="B570" s="125" t="s">
        <v>2917</v>
      </c>
      <c r="C570" s="124"/>
      <c r="D570" s="134">
        <v>2</v>
      </c>
    </row>
    <row r="571" spans="1:4">
      <c r="A571" s="295"/>
      <c r="B571" s="125" t="s">
        <v>2054</v>
      </c>
      <c r="C571" s="125" t="s">
        <v>2074</v>
      </c>
      <c r="D571" s="134">
        <v>1</v>
      </c>
    </row>
    <row r="572" spans="1:4">
      <c r="A572" s="295"/>
      <c r="B572" s="295"/>
      <c r="C572" s="128" t="s">
        <v>2635</v>
      </c>
      <c r="D572" s="136">
        <v>1</v>
      </c>
    </row>
    <row r="573" spans="1:4">
      <c r="A573" s="295"/>
      <c r="B573" s="295"/>
      <c r="C573" s="128" t="s">
        <v>3407</v>
      </c>
      <c r="D573" s="136">
        <v>1</v>
      </c>
    </row>
    <row r="574" spans="1:4">
      <c r="A574" s="295"/>
      <c r="B574" s="295"/>
      <c r="C574" s="128" t="s">
        <v>3408</v>
      </c>
      <c r="D574" s="136">
        <v>1</v>
      </c>
    </row>
    <row r="575" spans="1:4">
      <c r="A575" s="295"/>
      <c r="B575" s="125" t="s">
        <v>2951</v>
      </c>
      <c r="C575" s="124"/>
      <c r="D575" s="134">
        <v>4</v>
      </c>
    </row>
    <row r="576" spans="1:4">
      <c r="A576" s="295"/>
      <c r="B576" s="125" t="s">
        <v>504</v>
      </c>
      <c r="C576" s="125" t="s">
        <v>2135</v>
      </c>
      <c r="D576" s="134">
        <v>1</v>
      </c>
    </row>
    <row r="577" spans="1:4">
      <c r="A577" s="295"/>
      <c r="B577" s="295"/>
      <c r="C577" s="128" t="s">
        <v>2136</v>
      </c>
      <c r="D577" s="136">
        <v>1</v>
      </c>
    </row>
    <row r="578" spans="1:4">
      <c r="A578" s="295"/>
      <c r="B578" s="295"/>
      <c r="C578" s="128" t="s">
        <v>2159</v>
      </c>
      <c r="D578" s="136">
        <v>1</v>
      </c>
    </row>
    <row r="579" spans="1:4">
      <c r="A579" s="295"/>
      <c r="B579" s="125" t="s">
        <v>2952</v>
      </c>
      <c r="C579" s="124"/>
      <c r="D579" s="134">
        <v>3</v>
      </c>
    </row>
    <row r="580" spans="1:4">
      <c r="A580" s="295"/>
      <c r="B580" s="125" t="s">
        <v>135</v>
      </c>
      <c r="C580" s="125" t="s">
        <v>2518</v>
      </c>
      <c r="D580" s="134">
        <v>1</v>
      </c>
    </row>
    <row r="581" spans="1:4">
      <c r="A581" s="295"/>
      <c r="B581" s="295"/>
      <c r="C581" s="128" t="s">
        <v>2090</v>
      </c>
      <c r="D581" s="136">
        <v>1</v>
      </c>
    </row>
    <row r="582" spans="1:4">
      <c r="A582" s="295"/>
      <c r="B582" s="295"/>
      <c r="C582" s="128" t="s">
        <v>2369</v>
      </c>
      <c r="D582" s="136">
        <v>1</v>
      </c>
    </row>
    <row r="583" spans="1:4">
      <c r="A583" s="295"/>
      <c r="B583" s="295"/>
      <c r="C583" s="128" t="s">
        <v>4334</v>
      </c>
      <c r="D583" s="136">
        <v>1</v>
      </c>
    </row>
    <row r="584" spans="1:4">
      <c r="A584" s="295"/>
      <c r="B584" s="125" t="s">
        <v>2895</v>
      </c>
      <c r="C584" s="124"/>
      <c r="D584" s="134">
        <v>4</v>
      </c>
    </row>
    <row r="585" spans="1:4">
      <c r="A585" s="295"/>
      <c r="B585" s="125" t="s">
        <v>1309</v>
      </c>
      <c r="C585" s="125" t="s">
        <v>2270</v>
      </c>
      <c r="D585" s="134">
        <v>1</v>
      </c>
    </row>
    <row r="586" spans="1:4">
      <c r="A586" s="295"/>
      <c r="B586" s="295"/>
      <c r="C586" s="128" t="s">
        <v>2347</v>
      </c>
      <c r="D586" s="136">
        <v>1</v>
      </c>
    </row>
    <row r="587" spans="1:4">
      <c r="A587" s="295"/>
      <c r="B587" s="295"/>
      <c r="C587" s="128" t="s">
        <v>3662</v>
      </c>
      <c r="D587" s="136">
        <v>1</v>
      </c>
    </row>
    <row r="588" spans="1:4">
      <c r="A588" s="295"/>
      <c r="B588" s="295"/>
      <c r="C588" s="128" t="s">
        <v>3852</v>
      </c>
      <c r="D588" s="136">
        <v>1</v>
      </c>
    </row>
    <row r="589" spans="1:4">
      <c r="A589" s="295"/>
      <c r="B589" s="125" t="s">
        <v>2955</v>
      </c>
      <c r="C589" s="124"/>
      <c r="D589" s="134">
        <v>4</v>
      </c>
    </row>
    <row r="590" spans="1:4">
      <c r="A590" s="295"/>
      <c r="B590" s="125" t="s">
        <v>162</v>
      </c>
      <c r="C590" s="125" t="s">
        <v>2585</v>
      </c>
      <c r="D590" s="134">
        <v>1</v>
      </c>
    </row>
    <row r="591" spans="1:4">
      <c r="A591" s="295"/>
      <c r="B591" s="295"/>
      <c r="C591" s="128" t="s">
        <v>2525</v>
      </c>
      <c r="D591" s="136">
        <v>1</v>
      </c>
    </row>
    <row r="592" spans="1:4">
      <c r="A592" s="295"/>
      <c r="B592" s="295"/>
      <c r="C592" s="128" t="s">
        <v>2509</v>
      </c>
      <c r="D592" s="136">
        <v>1</v>
      </c>
    </row>
    <row r="593" spans="1:4">
      <c r="A593" s="295"/>
      <c r="B593" s="295"/>
      <c r="C593" s="128" t="s">
        <v>2131</v>
      </c>
      <c r="D593" s="136">
        <v>1</v>
      </c>
    </row>
    <row r="594" spans="1:4">
      <c r="A594" s="295"/>
      <c r="B594" s="295"/>
      <c r="C594" s="128" t="s">
        <v>2140</v>
      </c>
      <c r="D594" s="136">
        <v>1</v>
      </c>
    </row>
    <row r="595" spans="1:4">
      <c r="A595" s="295"/>
      <c r="B595" s="295"/>
      <c r="C595" s="128" t="s">
        <v>2141</v>
      </c>
      <c r="D595" s="136">
        <v>1</v>
      </c>
    </row>
    <row r="596" spans="1:4">
      <c r="A596" s="295"/>
      <c r="B596" s="295"/>
      <c r="C596" s="128" t="s">
        <v>2142</v>
      </c>
      <c r="D596" s="136">
        <v>1</v>
      </c>
    </row>
    <row r="597" spans="1:4">
      <c r="A597" s="295"/>
      <c r="B597" s="295"/>
      <c r="C597" s="128" t="s">
        <v>2143</v>
      </c>
      <c r="D597" s="136">
        <v>1</v>
      </c>
    </row>
    <row r="598" spans="1:4">
      <c r="A598" s="295"/>
      <c r="B598" s="295"/>
      <c r="C598" s="128" t="s">
        <v>2144</v>
      </c>
      <c r="D598" s="136">
        <v>1</v>
      </c>
    </row>
    <row r="599" spans="1:4">
      <c r="A599" s="295"/>
      <c r="B599" s="295"/>
      <c r="C599" s="128" t="s">
        <v>2145</v>
      </c>
      <c r="D599" s="136">
        <v>1</v>
      </c>
    </row>
    <row r="600" spans="1:4">
      <c r="A600" s="295"/>
      <c r="B600" s="295"/>
      <c r="C600" s="128" t="s">
        <v>2146</v>
      </c>
      <c r="D600" s="136">
        <v>1</v>
      </c>
    </row>
    <row r="601" spans="1:4">
      <c r="A601" s="295"/>
      <c r="B601" s="125" t="s">
        <v>3690</v>
      </c>
      <c r="C601" s="124"/>
      <c r="D601" s="134">
        <v>11</v>
      </c>
    </row>
    <row r="602" spans="1:4">
      <c r="A602" s="295"/>
      <c r="B602" s="125" t="s">
        <v>139</v>
      </c>
      <c r="C602" s="125" t="s">
        <v>2501</v>
      </c>
      <c r="D602" s="134">
        <v>1</v>
      </c>
    </row>
    <row r="603" spans="1:4">
      <c r="A603" s="295"/>
      <c r="B603" s="295"/>
      <c r="C603" s="128" t="s">
        <v>2288</v>
      </c>
      <c r="D603" s="136">
        <v>1</v>
      </c>
    </row>
    <row r="604" spans="1:4">
      <c r="A604" s="295"/>
      <c r="B604" s="295"/>
      <c r="C604" s="128" t="s">
        <v>2287</v>
      </c>
      <c r="D604" s="136">
        <v>1</v>
      </c>
    </row>
    <row r="605" spans="1:4">
      <c r="A605" s="295"/>
      <c r="B605" s="295"/>
      <c r="C605" s="128" t="s">
        <v>2376</v>
      </c>
      <c r="D605" s="136">
        <v>1</v>
      </c>
    </row>
    <row r="606" spans="1:4">
      <c r="A606" s="295"/>
      <c r="B606" s="295"/>
      <c r="C606" s="128" t="s">
        <v>2529</v>
      </c>
      <c r="D606" s="136">
        <v>1</v>
      </c>
    </row>
    <row r="607" spans="1:4">
      <c r="A607" s="295"/>
      <c r="B607" s="295"/>
      <c r="C607" s="128" t="s">
        <v>3568</v>
      </c>
      <c r="D607" s="136">
        <v>1</v>
      </c>
    </row>
    <row r="608" spans="1:4">
      <c r="A608" s="295"/>
      <c r="B608" s="125" t="s">
        <v>2902</v>
      </c>
      <c r="C608" s="124"/>
      <c r="D608" s="134">
        <v>6</v>
      </c>
    </row>
    <row r="609" spans="1:4">
      <c r="A609" s="295"/>
      <c r="B609" s="125" t="s">
        <v>1534</v>
      </c>
      <c r="C609" s="125" t="s">
        <v>2269</v>
      </c>
      <c r="D609" s="134">
        <v>1</v>
      </c>
    </row>
    <row r="610" spans="1:4">
      <c r="A610" s="295"/>
      <c r="B610" s="125" t="s">
        <v>2960</v>
      </c>
      <c r="C610" s="124"/>
      <c r="D610" s="134">
        <v>1</v>
      </c>
    </row>
    <row r="611" spans="1:4">
      <c r="A611" s="295"/>
      <c r="B611" s="125" t="s">
        <v>241</v>
      </c>
      <c r="C611" s="125" t="s">
        <v>2559</v>
      </c>
      <c r="D611" s="134">
        <v>1</v>
      </c>
    </row>
    <row r="612" spans="1:4">
      <c r="A612" s="295"/>
      <c r="B612" s="295"/>
      <c r="C612" s="128" t="s">
        <v>3263</v>
      </c>
      <c r="D612" s="136">
        <v>1</v>
      </c>
    </row>
    <row r="613" spans="1:4">
      <c r="A613" s="295"/>
      <c r="B613" s="125" t="s">
        <v>2899</v>
      </c>
      <c r="C613" s="124"/>
      <c r="D613" s="134">
        <v>2</v>
      </c>
    </row>
    <row r="614" spans="1:4">
      <c r="A614" s="295"/>
      <c r="B614" s="125" t="s">
        <v>180</v>
      </c>
      <c r="C614" s="125" t="s">
        <v>2076</v>
      </c>
      <c r="D614" s="134">
        <v>1</v>
      </c>
    </row>
    <row r="615" spans="1:4">
      <c r="A615" s="295"/>
      <c r="B615" s="295"/>
      <c r="C615" s="128" t="s">
        <v>2580</v>
      </c>
      <c r="D615" s="136">
        <v>1</v>
      </c>
    </row>
    <row r="616" spans="1:4">
      <c r="A616" s="295"/>
      <c r="B616" s="295"/>
      <c r="C616" s="128" t="s">
        <v>2558</v>
      </c>
      <c r="D616" s="136">
        <v>1</v>
      </c>
    </row>
    <row r="617" spans="1:4">
      <c r="A617" s="295"/>
      <c r="B617" s="295"/>
      <c r="C617" s="128" t="s">
        <v>2544</v>
      </c>
      <c r="D617" s="136">
        <v>1</v>
      </c>
    </row>
    <row r="618" spans="1:4">
      <c r="A618" s="295"/>
      <c r="B618" s="295"/>
      <c r="C618" s="128" t="s">
        <v>2551</v>
      </c>
      <c r="D618" s="136">
        <v>1</v>
      </c>
    </row>
    <row r="619" spans="1:4">
      <c r="A619" s="295"/>
      <c r="B619" s="295"/>
      <c r="C619" s="128" t="s">
        <v>2579</v>
      </c>
      <c r="D619" s="136">
        <v>1</v>
      </c>
    </row>
    <row r="620" spans="1:4">
      <c r="A620" s="295"/>
      <c r="B620" s="295"/>
      <c r="C620" s="128" t="s">
        <v>2575</v>
      </c>
      <c r="D620" s="136">
        <v>1</v>
      </c>
    </row>
    <row r="621" spans="1:4">
      <c r="A621" s="295"/>
      <c r="B621" s="295"/>
      <c r="C621" s="128" t="s">
        <v>2557</v>
      </c>
      <c r="D621" s="136">
        <v>1</v>
      </c>
    </row>
    <row r="622" spans="1:4">
      <c r="A622" s="295"/>
      <c r="B622" s="295"/>
      <c r="C622" s="128" t="s">
        <v>2547</v>
      </c>
      <c r="D622" s="136">
        <v>1</v>
      </c>
    </row>
    <row r="623" spans="1:4">
      <c r="A623" s="295"/>
      <c r="B623" s="295"/>
      <c r="C623" s="128" t="s">
        <v>2548</v>
      </c>
      <c r="D623" s="136">
        <v>1</v>
      </c>
    </row>
    <row r="624" spans="1:4">
      <c r="A624" s="295"/>
      <c r="B624" s="295"/>
      <c r="C624" s="128" t="s">
        <v>2527</v>
      </c>
      <c r="D624" s="136">
        <v>1</v>
      </c>
    </row>
    <row r="625" spans="1:4">
      <c r="A625" s="295"/>
      <c r="B625" s="295"/>
      <c r="C625" s="128" t="s">
        <v>2464</v>
      </c>
      <c r="D625" s="136">
        <v>1</v>
      </c>
    </row>
    <row r="626" spans="1:4">
      <c r="A626" s="295"/>
      <c r="B626" s="295"/>
      <c r="C626" s="128" t="s">
        <v>2468</v>
      </c>
      <c r="D626" s="136">
        <v>1</v>
      </c>
    </row>
    <row r="627" spans="1:4">
      <c r="A627" s="295"/>
      <c r="B627" s="295"/>
      <c r="C627" s="128" t="s">
        <v>2077</v>
      </c>
      <c r="D627" s="136">
        <v>1</v>
      </c>
    </row>
    <row r="628" spans="1:4">
      <c r="A628" s="295"/>
      <c r="B628" s="295"/>
      <c r="C628" s="128" t="s">
        <v>2275</v>
      </c>
      <c r="D628" s="136">
        <v>1</v>
      </c>
    </row>
    <row r="629" spans="1:4">
      <c r="A629" s="295"/>
      <c r="B629" s="295"/>
      <c r="C629" s="128" t="s">
        <v>2304</v>
      </c>
      <c r="D629" s="136">
        <v>1</v>
      </c>
    </row>
    <row r="630" spans="1:4">
      <c r="A630" s="295"/>
      <c r="B630" s="295"/>
      <c r="C630" s="128" t="s">
        <v>2305</v>
      </c>
      <c r="D630" s="136">
        <v>1</v>
      </c>
    </row>
    <row r="631" spans="1:4">
      <c r="A631" s="295"/>
      <c r="B631" s="295"/>
      <c r="C631" s="128" t="s">
        <v>2332</v>
      </c>
      <c r="D631" s="136">
        <v>1</v>
      </c>
    </row>
    <row r="632" spans="1:4">
      <c r="A632" s="295"/>
      <c r="B632" s="295"/>
      <c r="C632" s="128" t="s">
        <v>2360</v>
      </c>
      <c r="D632" s="136">
        <v>1</v>
      </c>
    </row>
    <row r="633" spans="1:4">
      <c r="A633" s="295"/>
      <c r="B633" s="295"/>
      <c r="C633" s="128" t="s">
        <v>2441</v>
      </c>
      <c r="D633" s="136">
        <v>1</v>
      </c>
    </row>
    <row r="634" spans="1:4">
      <c r="A634" s="295"/>
      <c r="B634" s="295"/>
      <c r="C634" s="128" t="s">
        <v>2060</v>
      </c>
      <c r="D634" s="136">
        <v>1</v>
      </c>
    </row>
    <row r="635" spans="1:4">
      <c r="A635" s="295"/>
      <c r="B635" s="295"/>
      <c r="C635" s="128" t="s">
        <v>2564</v>
      </c>
      <c r="D635" s="136">
        <v>1</v>
      </c>
    </row>
    <row r="636" spans="1:4">
      <c r="A636" s="295"/>
      <c r="B636" s="125" t="s">
        <v>2885</v>
      </c>
      <c r="C636" s="124"/>
      <c r="D636" s="134">
        <v>22</v>
      </c>
    </row>
    <row r="637" spans="1:4">
      <c r="A637" s="295"/>
      <c r="B637" s="125" t="s">
        <v>1718</v>
      </c>
      <c r="C637" s="125" t="s">
        <v>2336</v>
      </c>
      <c r="D637" s="134">
        <v>1</v>
      </c>
    </row>
    <row r="638" spans="1:4">
      <c r="A638" s="295"/>
      <c r="B638" s="295"/>
      <c r="C638" s="128" t="s">
        <v>2425</v>
      </c>
      <c r="D638" s="136">
        <v>1</v>
      </c>
    </row>
    <row r="639" spans="1:4">
      <c r="A639" s="295"/>
      <c r="B639" s="125" t="s">
        <v>2973</v>
      </c>
      <c r="C639" s="124"/>
      <c r="D639" s="134">
        <v>2</v>
      </c>
    </row>
    <row r="640" spans="1:4">
      <c r="A640" s="295"/>
      <c r="B640" s="125" t="s">
        <v>2634</v>
      </c>
      <c r="C640" s="125" t="s">
        <v>2637</v>
      </c>
      <c r="D640" s="134">
        <v>1</v>
      </c>
    </row>
    <row r="641" spans="1:4">
      <c r="A641" s="295"/>
      <c r="B641" s="295"/>
      <c r="C641" s="128" t="s">
        <v>3608</v>
      </c>
      <c r="D641" s="136">
        <v>1</v>
      </c>
    </row>
    <row r="642" spans="1:4">
      <c r="A642" s="295"/>
      <c r="B642" s="295"/>
      <c r="C642" s="128" t="s">
        <v>3609</v>
      </c>
      <c r="D642" s="136">
        <v>1</v>
      </c>
    </row>
    <row r="643" spans="1:4">
      <c r="A643" s="295"/>
      <c r="B643" s="125" t="s">
        <v>2981</v>
      </c>
      <c r="C643" s="124"/>
      <c r="D643" s="134">
        <v>3</v>
      </c>
    </row>
    <row r="644" spans="1:4">
      <c r="A644" s="295"/>
      <c r="B644" s="125" t="s">
        <v>189</v>
      </c>
      <c r="C644" s="125" t="s">
        <v>2094</v>
      </c>
      <c r="D644" s="134">
        <v>1</v>
      </c>
    </row>
    <row r="645" spans="1:4">
      <c r="A645" s="295"/>
      <c r="B645" s="295"/>
      <c r="C645" s="128" t="s">
        <v>2095</v>
      </c>
      <c r="D645" s="136">
        <v>1</v>
      </c>
    </row>
    <row r="646" spans="1:4">
      <c r="A646" s="295"/>
      <c r="B646" s="295"/>
      <c r="C646" s="128" t="s">
        <v>2096</v>
      </c>
      <c r="D646" s="136">
        <v>1</v>
      </c>
    </row>
    <row r="647" spans="1:4">
      <c r="A647" s="295"/>
      <c r="B647" s="295"/>
      <c r="C647" s="128" t="s">
        <v>2097</v>
      </c>
      <c r="D647" s="136">
        <v>1</v>
      </c>
    </row>
    <row r="648" spans="1:4">
      <c r="A648" s="295"/>
      <c r="B648" s="295"/>
      <c r="C648" s="128" t="s">
        <v>2102</v>
      </c>
      <c r="D648" s="136">
        <v>1</v>
      </c>
    </row>
    <row r="649" spans="1:4">
      <c r="A649" s="295"/>
      <c r="B649" s="295"/>
      <c r="C649" s="128" t="s">
        <v>2101</v>
      </c>
      <c r="D649" s="136">
        <v>1</v>
      </c>
    </row>
    <row r="650" spans="1:4">
      <c r="A650" s="295"/>
      <c r="B650" s="295"/>
      <c r="C650" s="128" t="s">
        <v>2103</v>
      </c>
      <c r="D650" s="136">
        <v>1</v>
      </c>
    </row>
    <row r="651" spans="1:4">
      <c r="A651" s="295"/>
      <c r="B651" s="295"/>
      <c r="C651" s="128" t="s">
        <v>2104</v>
      </c>
      <c r="D651" s="136">
        <v>1</v>
      </c>
    </row>
    <row r="652" spans="1:4">
      <c r="A652" s="295"/>
      <c r="B652" s="295"/>
      <c r="C652" s="128" t="s">
        <v>2106</v>
      </c>
      <c r="D652" s="136">
        <v>1</v>
      </c>
    </row>
    <row r="653" spans="1:4">
      <c r="A653" s="295"/>
      <c r="B653" s="295"/>
      <c r="C653" s="128" t="s">
        <v>2107</v>
      </c>
      <c r="D653" s="136">
        <v>1</v>
      </c>
    </row>
    <row r="654" spans="1:4">
      <c r="A654" s="295"/>
      <c r="B654" s="295"/>
      <c r="C654" s="128" t="s">
        <v>2108</v>
      </c>
      <c r="D654" s="136">
        <v>1</v>
      </c>
    </row>
    <row r="655" spans="1:4">
      <c r="A655" s="295"/>
      <c r="B655" s="295"/>
      <c r="C655" s="128" t="s">
        <v>2109</v>
      </c>
      <c r="D655" s="136">
        <v>1</v>
      </c>
    </row>
    <row r="656" spans="1:4">
      <c r="A656" s="295"/>
      <c r="B656" s="295"/>
      <c r="C656" s="128" t="s">
        <v>2110</v>
      </c>
      <c r="D656" s="136">
        <v>1</v>
      </c>
    </row>
    <row r="657" spans="1:4">
      <c r="A657" s="295"/>
      <c r="B657" s="295"/>
      <c r="C657" s="128" t="s">
        <v>2111</v>
      </c>
      <c r="D657" s="136">
        <v>1</v>
      </c>
    </row>
    <row r="658" spans="1:4">
      <c r="A658" s="295"/>
      <c r="B658" s="295"/>
      <c r="C658" s="128" t="s">
        <v>2112</v>
      </c>
      <c r="D658" s="136">
        <v>1</v>
      </c>
    </row>
    <row r="659" spans="1:4">
      <c r="A659" s="295"/>
      <c r="B659" s="295"/>
      <c r="C659" s="128" t="s">
        <v>2113</v>
      </c>
      <c r="D659" s="136">
        <v>1</v>
      </c>
    </row>
    <row r="660" spans="1:4">
      <c r="A660" s="295"/>
      <c r="B660" s="295"/>
      <c r="C660" s="128" t="s">
        <v>2114</v>
      </c>
      <c r="D660" s="136">
        <v>1</v>
      </c>
    </row>
    <row r="661" spans="1:4">
      <c r="A661" s="295"/>
      <c r="B661" s="295"/>
      <c r="C661" s="128" t="s">
        <v>2117</v>
      </c>
      <c r="D661" s="136">
        <v>1</v>
      </c>
    </row>
    <row r="662" spans="1:4">
      <c r="A662" s="295"/>
      <c r="B662" s="295"/>
      <c r="C662" s="128" t="s">
        <v>2125</v>
      </c>
      <c r="D662" s="136">
        <v>1</v>
      </c>
    </row>
    <row r="663" spans="1:4">
      <c r="A663" s="295"/>
      <c r="B663" s="295"/>
      <c r="C663" s="128" t="s">
        <v>2126</v>
      </c>
      <c r="D663" s="136">
        <v>1</v>
      </c>
    </row>
    <row r="664" spans="1:4">
      <c r="A664" s="295"/>
      <c r="B664" s="295"/>
      <c r="C664" s="128" t="s">
        <v>2132</v>
      </c>
      <c r="D664" s="136">
        <v>1</v>
      </c>
    </row>
    <row r="665" spans="1:4">
      <c r="A665" s="295"/>
      <c r="B665" s="295"/>
      <c r="C665" s="128" t="s">
        <v>2153</v>
      </c>
      <c r="D665" s="136">
        <v>1</v>
      </c>
    </row>
    <row r="666" spans="1:4">
      <c r="A666" s="295"/>
      <c r="B666" s="295"/>
      <c r="C666" s="128" t="s">
        <v>2194</v>
      </c>
      <c r="D666" s="136">
        <v>1</v>
      </c>
    </row>
    <row r="667" spans="1:4">
      <c r="A667" s="295"/>
      <c r="B667" s="295"/>
      <c r="C667" s="128" t="s">
        <v>2249</v>
      </c>
      <c r="D667" s="136">
        <v>1</v>
      </c>
    </row>
    <row r="668" spans="1:4">
      <c r="A668" s="295"/>
      <c r="B668" s="295"/>
      <c r="C668" s="128" t="s">
        <v>2256</v>
      </c>
      <c r="D668" s="136">
        <v>1</v>
      </c>
    </row>
    <row r="669" spans="1:4">
      <c r="A669" s="295"/>
      <c r="B669" s="295"/>
      <c r="C669" s="128" t="s">
        <v>2257</v>
      </c>
      <c r="D669" s="136">
        <v>1</v>
      </c>
    </row>
    <row r="670" spans="1:4">
      <c r="A670" s="295"/>
      <c r="B670" s="295"/>
      <c r="C670" s="128" t="s">
        <v>2258</v>
      </c>
      <c r="D670" s="136">
        <v>1</v>
      </c>
    </row>
    <row r="671" spans="1:4">
      <c r="A671" s="295"/>
      <c r="B671" s="295"/>
      <c r="C671" s="128" t="s">
        <v>2259</v>
      </c>
      <c r="D671" s="136">
        <v>1</v>
      </c>
    </row>
    <row r="672" spans="1:4">
      <c r="A672" s="295"/>
      <c r="B672" s="295"/>
      <c r="C672" s="128" t="s">
        <v>2260</v>
      </c>
      <c r="D672" s="136">
        <v>1</v>
      </c>
    </row>
    <row r="673" spans="1:4">
      <c r="A673" s="295"/>
      <c r="B673" s="295"/>
      <c r="C673" s="128" t="s">
        <v>2273</v>
      </c>
      <c r="D673" s="136">
        <v>1</v>
      </c>
    </row>
    <row r="674" spans="1:4">
      <c r="A674" s="295"/>
      <c r="B674" s="295"/>
      <c r="C674" s="128" t="s">
        <v>2296</v>
      </c>
      <c r="D674" s="136">
        <v>1</v>
      </c>
    </row>
    <row r="675" spans="1:4">
      <c r="A675" s="295"/>
      <c r="B675" s="295"/>
      <c r="C675" s="128" t="s">
        <v>2297</v>
      </c>
      <c r="D675" s="136">
        <v>1</v>
      </c>
    </row>
    <row r="676" spans="1:4">
      <c r="A676" s="295"/>
      <c r="B676" s="295"/>
      <c r="C676" s="128" t="s">
        <v>2298</v>
      </c>
      <c r="D676" s="136">
        <v>1</v>
      </c>
    </row>
    <row r="677" spans="1:4">
      <c r="A677" s="295"/>
      <c r="B677" s="295"/>
      <c r="C677" s="128" t="s">
        <v>2342</v>
      </c>
      <c r="D677" s="136">
        <v>1</v>
      </c>
    </row>
    <row r="678" spans="1:4">
      <c r="A678" s="295"/>
      <c r="B678" s="295"/>
      <c r="C678" s="128" t="s">
        <v>2343</v>
      </c>
      <c r="D678" s="136">
        <v>1</v>
      </c>
    </row>
    <row r="679" spans="1:4">
      <c r="A679" s="295"/>
      <c r="B679" s="295"/>
      <c r="C679" s="128" t="s">
        <v>2344</v>
      </c>
      <c r="D679" s="136">
        <v>1</v>
      </c>
    </row>
    <row r="680" spans="1:4">
      <c r="A680" s="295"/>
      <c r="B680" s="295"/>
      <c r="C680" s="128" t="s">
        <v>2345</v>
      </c>
      <c r="D680" s="136">
        <v>1</v>
      </c>
    </row>
    <row r="681" spans="1:4">
      <c r="A681" s="295"/>
      <c r="B681" s="295"/>
      <c r="C681" s="128" t="s">
        <v>2349</v>
      </c>
      <c r="D681" s="136">
        <v>1</v>
      </c>
    </row>
    <row r="682" spans="1:4">
      <c r="A682" s="295"/>
      <c r="B682" s="295"/>
      <c r="C682" s="128" t="s">
        <v>2350</v>
      </c>
      <c r="D682" s="136">
        <v>1</v>
      </c>
    </row>
    <row r="683" spans="1:4">
      <c r="A683" s="295"/>
      <c r="B683" s="295"/>
      <c r="C683" s="128" t="s">
        <v>2388</v>
      </c>
      <c r="D683" s="136">
        <v>1</v>
      </c>
    </row>
    <row r="684" spans="1:4">
      <c r="A684" s="295"/>
      <c r="B684" s="295"/>
      <c r="C684" s="128" t="s">
        <v>2390</v>
      </c>
      <c r="D684" s="136">
        <v>1</v>
      </c>
    </row>
    <row r="685" spans="1:4">
      <c r="A685" s="295"/>
      <c r="B685" s="295"/>
      <c r="C685" s="128" t="s">
        <v>2430</v>
      </c>
      <c r="D685" s="136">
        <v>1</v>
      </c>
    </row>
    <row r="686" spans="1:4">
      <c r="A686" s="295"/>
      <c r="B686" s="295"/>
      <c r="C686" s="128" t="s">
        <v>2069</v>
      </c>
      <c r="D686" s="136">
        <v>1</v>
      </c>
    </row>
    <row r="687" spans="1:4">
      <c r="A687" s="295"/>
      <c r="B687" s="295"/>
      <c r="C687" s="128" t="s">
        <v>2070</v>
      </c>
      <c r="D687" s="136">
        <v>1</v>
      </c>
    </row>
    <row r="688" spans="1:4">
      <c r="A688" s="295"/>
      <c r="B688" s="295"/>
      <c r="C688" s="128" t="s">
        <v>2071</v>
      </c>
      <c r="D688" s="136">
        <v>1</v>
      </c>
    </row>
    <row r="689" spans="1:4">
      <c r="A689" s="295"/>
      <c r="B689" s="295"/>
      <c r="C689" s="128" t="s">
        <v>3107</v>
      </c>
      <c r="D689" s="136">
        <v>1</v>
      </c>
    </row>
    <row r="690" spans="1:4">
      <c r="A690" s="295"/>
      <c r="B690" s="295"/>
      <c r="C690" s="128" t="s">
        <v>3109</v>
      </c>
      <c r="D690" s="136">
        <v>1</v>
      </c>
    </row>
    <row r="691" spans="1:4">
      <c r="A691" s="295"/>
      <c r="B691" s="295"/>
      <c r="C691" s="128" t="s">
        <v>3110</v>
      </c>
      <c r="D691" s="136">
        <v>1</v>
      </c>
    </row>
    <row r="692" spans="1:4">
      <c r="A692" s="295"/>
      <c r="B692" s="295"/>
      <c r="C692" s="128" t="s">
        <v>3364</v>
      </c>
      <c r="D692" s="136">
        <v>1</v>
      </c>
    </row>
    <row r="693" spans="1:4">
      <c r="A693" s="295"/>
      <c r="B693" s="295"/>
      <c r="C693" s="128" t="s">
        <v>3373</v>
      </c>
      <c r="D693" s="136">
        <v>1</v>
      </c>
    </row>
    <row r="694" spans="1:4">
      <c r="A694" s="295"/>
      <c r="B694" s="125" t="s">
        <v>2905</v>
      </c>
      <c r="C694" s="124"/>
      <c r="D694" s="134">
        <v>50</v>
      </c>
    </row>
    <row r="695" spans="1:4">
      <c r="A695" s="295"/>
      <c r="B695" s="125" t="s">
        <v>549</v>
      </c>
      <c r="C695" s="125" t="s">
        <v>2183</v>
      </c>
      <c r="D695" s="134">
        <v>1</v>
      </c>
    </row>
    <row r="696" spans="1:4">
      <c r="A696" s="295"/>
      <c r="B696" s="125" t="s">
        <v>2982</v>
      </c>
      <c r="C696" s="124"/>
      <c r="D696" s="134">
        <v>1</v>
      </c>
    </row>
    <row r="697" spans="1:4">
      <c r="A697" s="295"/>
      <c r="B697" s="125" t="s">
        <v>3206</v>
      </c>
      <c r="C697" s="125" t="s">
        <v>3200</v>
      </c>
      <c r="D697" s="134">
        <v>1</v>
      </c>
    </row>
    <row r="698" spans="1:4">
      <c r="A698" s="295"/>
      <c r="B698" s="125" t="s">
        <v>3234</v>
      </c>
      <c r="C698" s="124"/>
      <c r="D698" s="134">
        <v>1</v>
      </c>
    </row>
    <row r="699" spans="1:4">
      <c r="A699" s="295"/>
      <c r="B699" s="125" t="s">
        <v>3212</v>
      </c>
      <c r="C699" s="125" t="s">
        <v>3197</v>
      </c>
      <c r="D699" s="134">
        <v>1</v>
      </c>
    </row>
    <row r="700" spans="1:4">
      <c r="A700" s="295"/>
      <c r="B700" s="125" t="s">
        <v>3235</v>
      </c>
      <c r="C700" s="124"/>
      <c r="D700" s="134">
        <v>1</v>
      </c>
    </row>
    <row r="701" spans="1:4">
      <c r="A701" s="295"/>
      <c r="B701" s="125" t="s">
        <v>3295</v>
      </c>
      <c r="C701" s="125" t="s">
        <v>3256</v>
      </c>
      <c r="D701" s="134">
        <v>1</v>
      </c>
    </row>
    <row r="702" spans="1:4">
      <c r="A702" s="295"/>
      <c r="B702" s="295"/>
      <c r="C702" s="128" t="s">
        <v>3257</v>
      </c>
      <c r="D702" s="136">
        <v>1</v>
      </c>
    </row>
    <row r="703" spans="1:4">
      <c r="A703" s="295"/>
      <c r="B703" s="125" t="s">
        <v>3306</v>
      </c>
      <c r="C703" s="124"/>
      <c r="D703" s="134">
        <v>2</v>
      </c>
    </row>
    <row r="704" spans="1:4">
      <c r="A704" s="295"/>
      <c r="B704" s="125" t="s">
        <v>1031</v>
      </c>
      <c r="C704" s="125" t="s">
        <v>3266</v>
      </c>
      <c r="D704" s="134">
        <v>1</v>
      </c>
    </row>
    <row r="705" spans="1:4">
      <c r="A705" s="295"/>
      <c r="B705" s="295"/>
      <c r="C705" s="128" t="s">
        <v>3704</v>
      </c>
      <c r="D705" s="136">
        <v>1</v>
      </c>
    </row>
    <row r="706" spans="1:4">
      <c r="A706" s="295"/>
      <c r="B706" s="125" t="s">
        <v>3307</v>
      </c>
      <c r="C706" s="124"/>
      <c r="D706" s="134">
        <v>2</v>
      </c>
    </row>
    <row r="707" spans="1:4">
      <c r="A707" s="295"/>
      <c r="B707" s="125" t="s">
        <v>3312</v>
      </c>
      <c r="C707" s="125" t="s">
        <v>2093</v>
      </c>
      <c r="D707" s="134">
        <v>1</v>
      </c>
    </row>
    <row r="708" spans="1:4">
      <c r="A708" s="295"/>
      <c r="B708" s="125" t="s">
        <v>3358</v>
      </c>
      <c r="C708" s="124"/>
      <c r="D708" s="134">
        <v>1</v>
      </c>
    </row>
    <row r="709" spans="1:4">
      <c r="A709" s="295"/>
      <c r="B709" s="125" t="s">
        <v>3354</v>
      </c>
      <c r="C709" s="125" t="s">
        <v>3331</v>
      </c>
      <c r="D709" s="134">
        <v>1</v>
      </c>
    </row>
    <row r="710" spans="1:4">
      <c r="A710" s="295"/>
      <c r="B710" s="295"/>
      <c r="C710" s="128" t="s">
        <v>3332</v>
      </c>
      <c r="D710" s="136">
        <v>1</v>
      </c>
    </row>
    <row r="711" spans="1:4">
      <c r="A711" s="295"/>
      <c r="B711" s="295"/>
      <c r="C711" s="128" t="s">
        <v>3664</v>
      </c>
      <c r="D711" s="136">
        <v>1</v>
      </c>
    </row>
    <row r="712" spans="1:4">
      <c r="A712" s="295"/>
      <c r="B712" s="125" t="s">
        <v>3359</v>
      </c>
      <c r="C712" s="124"/>
      <c r="D712" s="134">
        <v>3</v>
      </c>
    </row>
    <row r="713" spans="1:4">
      <c r="A713" s="295"/>
      <c r="B713" s="125" t="s">
        <v>3467</v>
      </c>
      <c r="C713" s="125" t="s">
        <v>3450</v>
      </c>
      <c r="D713" s="134">
        <v>1</v>
      </c>
    </row>
    <row r="714" spans="1:4">
      <c r="A714" s="295"/>
      <c r="B714" s="125" t="s">
        <v>3483</v>
      </c>
      <c r="C714" s="124"/>
      <c r="D714" s="134">
        <v>1</v>
      </c>
    </row>
    <row r="715" spans="1:4">
      <c r="A715" s="295"/>
      <c r="B715" s="125" t="s">
        <v>3473</v>
      </c>
      <c r="C715" s="125" t="s">
        <v>3453</v>
      </c>
      <c r="D715" s="134">
        <v>1</v>
      </c>
    </row>
    <row r="716" spans="1:4">
      <c r="A716" s="295"/>
      <c r="B716" s="125" t="s">
        <v>3484</v>
      </c>
      <c r="C716" s="124"/>
      <c r="D716" s="134">
        <v>1</v>
      </c>
    </row>
    <row r="717" spans="1:4">
      <c r="A717" s="295"/>
      <c r="B717" s="125" t="s">
        <v>3475</v>
      </c>
      <c r="C717" s="125" t="s">
        <v>3454</v>
      </c>
      <c r="D717" s="134">
        <v>1</v>
      </c>
    </row>
    <row r="718" spans="1:4">
      <c r="A718" s="295"/>
      <c r="B718" s="125" t="s">
        <v>3485</v>
      </c>
      <c r="C718" s="124"/>
      <c r="D718" s="134">
        <v>1</v>
      </c>
    </row>
    <row r="719" spans="1:4">
      <c r="A719" s="295"/>
      <c r="B719" s="125" t="s">
        <v>3487</v>
      </c>
      <c r="C719" s="125" t="s">
        <v>2326</v>
      </c>
      <c r="D719" s="134">
        <v>1</v>
      </c>
    </row>
    <row r="720" spans="1:4">
      <c r="A720" s="295"/>
      <c r="B720" s="295"/>
      <c r="C720" s="128" t="s">
        <v>2366</v>
      </c>
      <c r="D720" s="136">
        <v>1</v>
      </c>
    </row>
    <row r="721" spans="1:4">
      <c r="A721" s="295"/>
      <c r="B721" s="295"/>
      <c r="C721" s="128" t="s">
        <v>2367</v>
      </c>
      <c r="D721" s="136">
        <v>1</v>
      </c>
    </row>
    <row r="722" spans="1:4">
      <c r="A722" s="295"/>
      <c r="B722" s="125" t="s">
        <v>3548</v>
      </c>
      <c r="C722" s="124"/>
      <c r="D722" s="134">
        <v>3</v>
      </c>
    </row>
    <row r="723" spans="1:4">
      <c r="A723" s="295"/>
      <c r="B723" s="125" t="s">
        <v>3505</v>
      </c>
      <c r="C723" s="125" t="s">
        <v>3517</v>
      </c>
      <c r="D723" s="134">
        <v>1</v>
      </c>
    </row>
    <row r="724" spans="1:4">
      <c r="A724" s="295"/>
      <c r="B724" s="295"/>
      <c r="C724" s="128" t="s">
        <v>3518</v>
      </c>
      <c r="D724" s="136">
        <v>1</v>
      </c>
    </row>
    <row r="725" spans="1:4">
      <c r="A725" s="295"/>
      <c r="B725" s="295"/>
      <c r="C725" s="128" t="s">
        <v>3519</v>
      </c>
      <c r="D725" s="136">
        <v>1</v>
      </c>
    </row>
    <row r="726" spans="1:4">
      <c r="A726" s="295"/>
      <c r="B726" s="125" t="s">
        <v>3549</v>
      </c>
      <c r="C726" s="124"/>
      <c r="D726" s="134">
        <v>3</v>
      </c>
    </row>
    <row r="727" spans="1:4">
      <c r="A727" s="295"/>
      <c r="B727" s="125" t="s">
        <v>3583</v>
      </c>
      <c r="C727" s="125" t="s">
        <v>3562</v>
      </c>
      <c r="D727" s="134">
        <v>1</v>
      </c>
    </row>
    <row r="728" spans="1:4">
      <c r="A728" s="295"/>
      <c r="B728" s="125" t="s">
        <v>3589</v>
      </c>
      <c r="C728" s="124"/>
      <c r="D728" s="134">
        <v>1</v>
      </c>
    </row>
    <row r="729" spans="1:4">
      <c r="A729" s="295"/>
      <c r="B729" s="125" t="s">
        <v>1533</v>
      </c>
      <c r="C729" s="125" t="s">
        <v>3721</v>
      </c>
      <c r="D729" s="134">
        <v>1</v>
      </c>
    </row>
    <row r="730" spans="1:4">
      <c r="A730" s="295"/>
      <c r="B730" s="125" t="s">
        <v>3725</v>
      </c>
      <c r="C730" s="124"/>
      <c r="D730" s="134">
        <v>1</v>
      </c>
    </row>
    <row r="731" spans="1:4">
      <c r="A731" s="295"/>
      <c r="B731" s="125" t="s">
        <v>1067</v>
      </c>
      <c r="C731" s="125" t="s">
        <v>3733</v>
      </c>
      <c r="D731" s="134">
        <v>1</v>
      </c>
    </row>
    <row r="732" spans="1:4">
      <c r="A732" s="295"/>
      <c r="B732" s="125" t="s">
        <v>3744</v>
      </c>
      <c r="C732" s="124"/>
      <c r="D732" s="134">
        <v>1</v>
      </c>
    </row>
    <row r="733" spans="1:4">
      <c r="A733" s="295"/>
      <c r="B733" s="125" t="s">
        <v>3808</v>
      </c>
      <c r="C733" s="125" t="s">
        <v>3772</v>
      </c>
      <c r="D733" s="134">
        <v>1</v>
      </c>
    </row>
    <row r="734" spans="1:4">
      <c r="A734" s="295"/>
      <c r="B734" s="295"/>
      <c r="C734" s="128" t="s">
        <v>3773</v>
      </c>
      <c r="D734" s="136">
        <v>1</v>
      </c>
    </row>
    <row r="735" spans="1:4">
      <c r="A735" s="295"/>
      <c r="B735" s="295"/>
      <c r="C735" s="128" t="s">
        <v>3774</v>
      </c>
      <c r="D735" s="136">
        <v>1</v>
      </c>
    </row>
    <row r="736" spans="1:4">
      <c r="A736" s="295"/>
      <c r="B736" s="125" t="s">
        <v>3816</v>
      </c>
      <c r="C736" s="124"/>
      <c r="D736" s="134">
        <v>3</v>
      </c>
    </row>
    <row r="737" spans="1:4">
      <c r="A737" s="295"/>
      <c r="B737" s="125" t="s">
        <v>3813</v>
      </c>
      <c r="C737" s="125" t="s">
        <v>3777</v>
      </c>
      <c r="D737" s="134">
        <v>1</v>
      </c>
    </row>
    <row r="738" spans="1:4">
      <c r="A738" s="295"/>
      <c r="B738" s="125" t="s">
        <v>3817</v>
      </c>
      <c r="C738" s="124"/>
      <c r="D738" s="134">
        <v>1</v>
      </c>
    </row>
    <row r="739" spans="1:4">
      <c r="A739" s="295"/>
      <c r="B739" s="125" t="s">
        <v>3874</v>
      </c>
      <c r="C739" s="125" t="s">
        <v>3892</v>
      </c>
      <c r="D739" s="134">
        <v>1</v>
      </c>
    </row>
    <row r="740" spans="1:4">
      <c r="A740" s="295"/>
      <c r="B740" s="125" t="s">
        <v>3902</v>
      </c>
      <c r="C740" s="124"/>
      <c r="D740" s="134">
        <v>1</v>
      </c>
    </row>
    <row r="741" spans="1:4">
      <c r="A741" s="295"/>
      <c r="B741" s="125" t="s">
        <v>4093</v>
      </c>
      <c r="C741" s="125" t="s">
        <v>4095</v>
      </c>
      <c r="D741" s="134">
        <v>1</v>
      </c>
    </row>
    <row r="742" spans="1:4">
      <c r="A742" s="295"/>
      <c r="B742" s="125" t="s">
        <v>4130</v>
      </c>
      <c r="C742" s="124"/>
      <c r="D742" s="134">
        <v>1</v>
      </c>
    </row>
    <row r="743" spans="1:4">
      <c r="A743" s="295"/>
      <c r="B743" s="125" t="s">
        <v>4097</v>
      </c>
      <c r="C743" s="125" t="s">
        <v>4098</v>
      </c>
      <c r="D743" s="134">
        <v>1</v>
      </c>
    </row>
    <row r="744" spans="1:4">
      <c r="A744" s="295"/>
      <c r="B744" s="125" t="s">
        <v>4131</v>
      </c>
      <c r="C744" s="124"/>
      <c r="D744" s="134">
        <v>1</v>
      </c>
    </row>
    <row r="745" spans="1:4">
      <c r="A745" s="295"/>
      <c r="B745" s="125" t="s">
        <v>4107</v>
      </c>
      <c r="C745" s="125" t="s">
        <v>4109</v>
      </c>
      <c r="D745" s="134">
        <v>1</v>
      </c>
    </row>
    <row r="746" spans="1:4">
      <c r="A746" s="295"/>
      <c r="B746" s="295"/>
      <c r="C746" s="128" t="s">
        <v>4110</v>
      </c>
      <c r="D746" s="136">
        <v>1</v>
      </c>
    </row>
    <row r="747" spans="1:4">
      <c r="A747" s="295"/>
      <c r="B747" s="295"/>
      <c r="C747" s="128" t="s">
        <v>4168</v>
      </c>
      <c r="D747" s="136">
        <v>1</v>
      </c>
    </row>
    <row r="748" spans="1:4">
      <c r="A748" s="295"/>
      <c r="B748" s="125" t="s">
        <v>4132</v>
      </c>
      <c r="C748" s="124"/>
      <c r="D748" s="134">
        <v>3</v>
      </c>
    </row>
    <row r="749" spans="1:4">
      <c r="A749" s="295"/>
      <c r="B749" s="125" t="s">
        <v>4124</v>
      </c>
      <c r="C749" s="125" t="s">
        <v>4121</v>
      </c>
      <c r="D749" s="134">
        <v>1</v>
      </c>
    </row>
    <row r="750" spans="1:4">
      <c r="A750" s="295"/>
      <c r="B750" s="125" t="s">
        <v>4133</v>
      </c>
      <c r="C750" s="124"/>
      <c r="D750" s="134">
        <v>1</v>
      </c>
    </row>
    <row r="751" spans="1:4">
      <c r="A751" s="295"/>
      <c r="B751" s="125" t="s">
        <v>4177</v>
      </c>
      <c r="C751" s="125" t="s">
        <v>4155</v>
      </c>
      <c r="D751" s="134">
        <v>1</v>
      </c>
    </row>
    <row r="752" spans="1:4">
      <c r="A752" s="295"/>
      <c r="B752" s="125" t="s">
        <v>4224</v>
      </c>
      <c r="C752" s="124"/>
      <c r="D752" s="134">
        <v>1</v>
      </c>
    </row>
    <row r="753" spans="1:4">
      <c r="A753" s="295"/>
      <c r="B753" s="125" t="s">
        <v>4179</v>
      </c>
      <c r="C753" s="125" t="s">
        <v>4156</v>
      </c>
      <c r="D753" s="134">
        <v>1</v>
      </c>
    </row>
    <row r="754" spans="1:4">
      <c r="A754" s="295"/>
      <c r="B754" s="125" t="s">
        <v>4225</v>
      </c>
      <c r="C754" s="124"/>
      <c r="D754" s="134">
        <v>1</v>
      </c>
    </row>
    <row r="755" spans="1:4">
      <c r="A755" s="295"/>
      <c r="B755" s="125" t="s">
        <v>1045</v>
      </c>
      <c r="C755" s="125" t="s">
        <v>4235</v>
      </c>
      <c r="D755" s="134">
        <v>1</v>
      </c>
    </row>
    <row r="756" spans="1:4">
      <c r="A756" s="295"/>
      <c r="B756" s="125" t="s">
        <v>4262</v>
      </c>
      <c r="C756" s="124"/>
      <c r="D756" s="134">
        <v>1</v>
      </c>
    </row>
    <row r="757" spans="1:4">
      <c r="A757" s="295"/>
      <c r="B757" s="125" t="s">
        <v>4268</v>
      </c>
      <c r="C757" s="125" t="s">
        <v>2316</v>
      </c>
      <c r="D757" s="134">
        <v>1</v>
      </c>
    </row>
    <row r="758" spans="1:4">
      <c r="A758" s="295"/>
      <c r="B758" s="295"/>
      <c r="C758" s="128" t="s">
        <v>2317</v>
      </c>
      <c r="D758" s="136">
        <v>1</v>
      </c>
    </row>
    <row r="759" spans="1:4">
      <c r="A759" s="295"/>
      <c r="B759" s="295"/>
      <c r="C759" s="128" t="s">
        <v>2318</v>
      </c>
      <c r="D759" s="136">
        <v>1</v>
      </c>
    </row>
    <row r="760" spans="1:4">
      <c r="A760" s="295"/>
      <c r="B760" s="295"/>
      <c r="C760" s="128" t="s">
        <v>2351</v>
      </c>
      <c r="D760" s="136">
        <v>1</v>
      </c>
    </row>
    <row r="761" spans="1:4">
      <c r="A761" s="295"/>
      <c r="B761" s="295"/>
      <c r="C761" s="128" t="s">
        <v>2386</v>
      </c>
      <c r="D761" s="136">
        <v>1</v>
      </c>
    </row>
    <row r="762" spans="1:4">
      <c r="A762" s="295"/>
      <c r="B762" s="295"/>
      <c r="C762" s="128" t="s">
        <v>2387</v>
      </c>
      <c r="D762" s="136">
        <v>1</v>
      </c>
    </row>
    <row r="763" spans="1:4">
      <c r="A763" s="295"/>
      <c r="B763" s="295"/>
      <c r="C763" s="128" t="s">
        <v>2389</v>
      </c>
      <c r="D763" s="136">
        <v>1</v>
      </c>
    </row>
    <row r="764" spans="1:4">
      <c r="A764" s="295"/>
      <c r="B764" s="295"/>
      <c r="C764" s="128" t="s">
        <v>2066</v>
      </c>
      <c r="D764" s="136">
        <v>1</v>
      </c>
    </row>
    <row r="765" spans="1:4">
      <c r="A765" s="295"/>
      <c r="B765" s="295"/>
      <c r="C765" s="128" t="s">
        <v>2067</v>
      </c>
      <c r="D765" s="136">
        <v>1</v>
      </c>
    </row>
    <row r="766" spans="1:4">
      <c r="A766" s="295"/>
      <c r="B766" s="295"/>
      <c r="C766" s="128" t="s">
        <v>2068</v>
      </c>
      <c r="D766" s="136">
        <v>1</v>
      </c>
    </row>
    <row r="767" spans="1:4">
      <c r="A767" s="295"/>
      <c r="B767" s="295"/>
      <c r="C767" s="128" t="s">
        <v>2664</v>
      </c>
      <c r="D767" s="136">
        <v>1</v>
      </c>
    </row>
    <row r="768" spans="1:4">
      <c r="A768" s="295"/>
      <c r="B768" s="295"/>
      <c r="C768" s="128" t="s">
        <v>2665</v>
      </c>
      <c r="D768" s="136">
        <v>1</v>
      </c>
    </row>
    <row r="769" spans="1:4">
      <c r="A769" s="295"/>
      <c r="B769" s="295"/>
      <c r="C769" s="128" t="s">
        <v>3108</v>
      </c>
      <c r="D769" s="136">
        <v>1</v>
      </c>
    </row>
    <row r="770" spans="1:4">
      <c r="A770" s="295"/>
      <c r="B770" s="295"/>
      <c r="C770" s="128" t="s">
        <v>3198</v>
      </c>
      <c r="D770" s="136">
        <v>1</v>
      </c>
    </row>
    <row r="771" spans="1:4">
      <c r="A771" s="295"/>
      <c r="B771" s="295"/>
      <c r="C771" s="128" t="s">
        <v>3199</v>
      </c>
      <c r="D771" s="136">
        <v>1</v>
      </c>
    </row>
    <row r="772" spans="1:4">
      <c r="A772" s="295"/>
      <c r="B772" s="295"/>
      <c r="C772" s="128" t="s">
        <v>3374</v>
      </c>
      <c r="D772" s="136">
        <v>1</v>
      </c>
    </row>
    <row r="773" spans="1:4">
      <c r="A773" s="295"/>
      <c r="B773" s="295"/>
      <c r="C773" s="128" t="s">
        <v>3403</v>
      </c>
      <c r="D773" s="136">
        <v>1</v>
      </c>
    </row>
    <row r="774" spans="1:4">
      <c r="A774" s="295"/>
      <c r="B774" s="125" t="s">
        <v>4297</v>
      </c>
      <c r="C774" s="124"/>
      <c r="D774" s="134">
        <v>17</v>
      </c>
    </row>
    <row r="775" spans="1:4">
      <c r="A775" s="125" t="s">
        <v>3162</v>
      </c>
      <c r="B775" s="124"/>
      <c r="C775" s="124"/>
      <c r="D775" s="134">
        <v>213</v>
      </c>
    </row>
    <row r="776" spans="1:4">
      <c r="A776" s="125" t="s">
        <v>2697</v>
      </c>
      <c r="B776" s="125" t="s">
        <v>194</v>
      </c>
      <c r="C776" s="125" t="s">
        <v>2472</v>
      </c>
      <c r="D776" s="134">
        <v>1</v>
      </c>
    </row>
    <row r="777" spans="1:4">
      <c r="A777" s="295"/>
      <c r="B777" s="295"/>
      <c r="C777" s="128" t="s">
        <v>2474</v>
      </c>
      <c r="D777" s="136">
        <v>1</v>
      </c>
    </row>
    <row r="778" spans="1:4">
      <c r="A778" s="295"/>
      <c r="B778" s="295"/>
      <c r="C778" s="128" t="s">
        <v>2455</v>
      </c>
      <c r="D778" s="136">
        <v>1</v>
      </c>
    </row>
    <row r="779" spans="1:4">
      <c r="A779" s="295"/>
      <c r="B779" s="295"/>
      <c r="C779" s="128" t="s">
        <v>2283</v>
      </c>
      <c r="D779" s="136">
        <v>1</v>
      </c>
    </row>
    <row r="780" spans="1:4">
      <c r="A780" s="295"/>
      <c r="B780" s="295"/>
      <c r="C780" s="128" t="s">
        <v>2284</v>
      </c>
      <c r="D780" s="136">
        <v>1</v>
      </c>
    </row>
    <row r="781" spans="1:4">
      <c r="A781" s="295"/>
      <c r="B781" s="295"/>
      <c r="C781" s="128" t="s">
        <v>2325</v>
      </c>
      <c r="D781" s="136">
        <v>1</v>
      </c>
    </row>
    <row r="782" spans="1:4">
      <c r="A782" s="295"/>
      <c r="B782" s="295"/>
      <c r="C782" s="128" t="s">
        <v>2398</v>
      </c>
      <c r="D782" s="136">
        <v>1</v>
      </c>
    </row>
    <row r="783" spans="1:4">
      <c r="A783" s="295"/>
      <c r="B783" s="295"/>
      <c r="C783" s="128" t="s">
        <v>3732</v>
      </c>
      <c r="D783" s="136">
        <v>1</v>
      </c>
    </row>
    <row r="784" spans="1:4">
      <c r="A784" s="295"/>
      <c r="B784" s="125" t="s">
        <v>2903</v>
      </c>
      <c r="C784" s="124"/>
      <c r="D784" s="134">
        <v>8</v>
      </c>
    </row>
    <row r="785" spans="1:4">
      <c r="A785" s="295"/>
      <c r="B785" s="125" t="s">
        <v>243</v>
      </c>
      <c r="C785" s="125" t="s">
        <v>2549</v>
      </c>
      <c r="D785" s="134">
        <v>1</v>
      </c>
    </row>
    <row r="786" spans="1:4">
      <c r="A786" s="295"/>
      <c r="B786" s="295"/>
      <c r="C786" s="128" t="s">
        <v>2550</v>
      </c>
      <c r="D786" s="136">
        <v>1</v>
      </c>
    </row>
    <row r="787" spans="1:4">
      <c r="A787" s="295"/>
      <c r="B787" s="125" t="s">
        <v>2889</v>
      </c>
      <c r="C787" s="124"/>
      <c r="D787" s="134">
        <v>2</v>
      </c>
    </row>
    <row r="788" spans="1:4">
      <c r="A788" s="295"/>
      <c r="B788" s="125" t="s">
        <v>176</v>
      </c>
      <c r="C788" s="125" t="s">
        <v>2293</v>
      </c>
      <c r="D788" s="134">
        <v>1</v>
      </c>
    </row>
    <row r="789" spans="1:4">
      <c r="A789" s="295"/>
      <c r="B789" s="125" t="s">
        <v>2934</v>
      </c>
      <c r="C789" s="124"/>
      <c r="D789" s="134">
        <v>1</v>
      </c>
    </row>
    <row r="790" spans="1:4">
      <c r="A790" s="295"/>
      <c r="B790" s="125" t="s">
        <v>201</v>
      </c>
      <c r="C790" s="125" t="s">
        <v>2460</v>
      </c>
      <c r="D790" s="134">
        <v>1</v>
      </c>
    </row>
    <row r="791" spans="1:4">
      <c r="A791" s="295"/>
      <c r="B791" s="125" t="s">
        <v>2904</v>
      </c>
      <c r="C791" s="124"/>
      <c r="D791" s="134">
        <v>1</v>
      </c>
    </row>
    <row r="792" spans="1:4">
      <c r="A792" s="295"/>
      <c r="B792" s="125" t="s">
        <v>1796</v>
      </c>
      <c r="C792" s="125" t="s">
        <v>2357</v>
      </c>
      <c r="D792" s="134">
        <v>1</v>
      </c>
    </row>
    <row r="793" spans="1:4">
      <c r="A793" s="295"/>
      <c r="B793" s="125" t="s">
        <v>2959</v>
      </c>
      <c r="C793" s="124"/>
      <c r="D793" s="134">
        <v>1</v>
      </c>
    </row>
    <row r="794" spans="1:4">
      <c r="A794" s="295"/>
      <c r="B794" s="125" t="s">
        <v>242</v>
      </c>
      <c r="C794" s="125" t="s">
        <v>3883</v>
      </c>
      <c r="D794" s="134">
        <v>1</v>
      </c>
    </row>
    <row r="795" spans="1:4">
      <c r="A795" s="295"/>
      <c r="B795" s="125" t="s">
        <v>3438</v>
      </c>
      <c r="C795" s="124"/>
      <c r="D795" s="134">
        <v>1</v>
      </c>
    </row>
    <row r="796" spans="1:4">
      <c r="A796" s="295"/>
      <c r="B796" s="125" t="s">
        <v>1276</v>
      </c>
      <c r="C796" s="125" t="s">
        <v>2196</v>
      </c>
      <c r="D796" s="134">
        <v>1</v>
      </c>
    </row>
    <row r="797" spans="1:4">
      <c r="A797" s="295"/>
      <c r="B797" s="295"/>
      <c r="C797" s="128" t="s">
        <v>2385</v>
      </c>
      <c r="D797" s="136">
        <v>1</v>
      </c>
    </row>
    <row r="798" spans="1:4">
      <c r="A798" s="295"/>
      <c r="B798" s="125" t="s">
        <v>2972</v>
      </c>
      <c r="C798" s="124"/>
      <c r="D798" s="134">
        <v>2</v>
      </c>
    </row>
    <row r="799" spans="1:4">
      <c r="A799" s="295"/>
      <c r="B799" s="125" t="s">
        <v>1927</v>
      </c>
      <c r="C799" s="125" t="s">
        <v>2407</v>
      </c>
      <c r="D799" s="134">
        <v>1</v>
      </c>
    </row>
    <row r="800" spans="1:4">
      <c r="A800" s="295"/>
      <c r="B800" s="295"/>
      <c r="C800" s="128" t="s">
        <v>2408</v>
      </c>
      <c r="D800" s="136">
        <v>1</v>
      </c>
    </row>
    <row r="801" spans="1:4">
      <c r="A801" s="295"/>
      <c r="B801" s="125" t="s">
        <v>2983</v>
      </c>
      <c r="C801" s="124"/>
      <c r="D801" s="134">
        <v>2</v>
      </c>
    </row>
    <row r="802" spans="1:4">
      <c r="A802" s="295"/>
      <c r="B802" s="125" t="s">
        <v>3631</v>
      </c>
      <c r="C802" s="125" t="s">
        <v>3610</v>
      </c>
      <c r="D802" s="134">
        <v>1</v>
      </c>
    </row>
    <row r="803" spans="1:4">
      <c r="A803" s="295"/>
      <c r="B803" s="295"/>
      <c r="C803" s="128" t="s">
        <v>3779</v>
      </c>
      <c r="D803" s="136">
        <v>1</v>
      </c>
    </row>
    <row r="804" spans="1:4">
      <c r="A804" s="295"/>
      <c r="B804" s="125" t="s">
        <v>3643</v>
      </c>
      <c r="C804" s="124"/>
      <c r="D804" s="134">
        <v>2</v>
      </c>
    </row>
    <row r="805" spans="1:4">
      <c r="A805" s="295"/>
      <c r="B805" s="125" t="s">
        <v>4039</v>
      </c>
      <c r="C805" s="125" t="s">
        <v>4069</v>
      </c>
      <c r="D805" s="134">
        <v>1</v>
      </c>
    </row>
    <row r="806" spans="1:4">
      <c r="A806" s="295"/>
      <c r="B806" s="125" t="s">
        <v>4086</v>
      </c>
      <c r="C806" s="124"/>
      <c r="D806" s="134">
        <v>1</v>
      </c>
    </row>
    <row r="807" spans="1:4">
      <c r="A807" s="295"/>
      <c r="B807" s="125" t="s">
        <v>4122</v>
      </c>
      <c r="C807" s="125" t="s">
        <v>4120</v>
      </c>
      <c r="D807" s="134">
        <v>1</v>
      </c>
    </row>
    <row r="808" spans="1:4">
      <c r="A808" s="295"/>
      <c r="B808" s="125" t="s">
        <v>4134</v>
      </c>
      <c r="C808" s="124"/>
      <c r="D808" s="134">
        <v>1</v>
      </c>
    </row>
    <row r="809" spans="1:4">
      <c r="A809" s="125" t="s">
        <v>3163</v>
      </c>
      <c r="B809" s="124"/>
      <c r="C809" s="124"/>
      <c r="D809" s="134">
        <v>22</v>
      </c>
    </row>
    <row r="810" spans="1:4">
      <c r="A810" s="125" t="s">
        <v>2699</v>
      </c>
      <c r="B810" s="125" t="s">
        <v>227</v>
      </c>
      <c r="C810" s="125" t="s">
        <v>2592</v>
      </c>
      <c r="D810" s="134">
        <v>1</v>
      </c>
    </row>
    <row r="811" spans="1:4">
      <c r="A811" s="295"/>
      <c r="B811" s="295"/>
      <c r="C811" s="128" t="s">
        <v>2456</v>
      </c>
      <c r="D811" s="136">
        <v>1</v>
      </c>
    </row>
    <row r="812" spans="1:4">
      <c r="A812" s="295"/>
      <c r="B812" s="295"/>
      <c r="C812" s="128" t="s">
        <v>2396</v>
      </c>
      <c r="D812" s="136">
        <v>1</v>
      </c>
    </row>
    <row r="813" spans="1:4">
      <c r="A813" s="295"/>
      <c r="B813" s="295"/>
      <c r="C813" s="128" t="s">
        <v>2416</v>
      </c>
      <c r="D813" s="136">
        <v>1</v>
      </c>
    </row>
    <row r="814" spans="1:4">
      <c r="A814" s="295"/>
      <c r="B814" s="295"/>
      <c r="C814" s="128" t="s">
        <v>2413</v>
      </c>
      <c r="D814" s="136">
        <v>1</v>
      </c>
    </row>
    <row r="815" spans="1:4">
      <c r="A815" s="295"/>
      <c r="B815" s="295"/>
      <c r="C815" s="128" t="s">
        <v>2415</v>
      </c>
      <c r="D815" s="136">
        <v>1</v>
      </c>
    </row>
    <row r="816" spans="1:4">
      <c r="A816" s="295"/>
      <c r="B816" s="295"/>
      <c r="C816" s="128" t="s">
        <v>2414</v>
      </c>
      <c r="D816" s="136">
        <v>1</v>
      </c>
    </row>
    <row r="817" spans="1:4">
      <c r="A817" s="295"/>
      <c r="B817" s="295"/>
      <c r="C817" s="128" t="s">
        <v>2417</v>
      </c>
      <c r="D817" s="136">
        <v>1</v>
      </c>
    </row>
    <row r="818" spans="1:4">
      <c r="A818" s="295"/>
      <c r="B818" s="125" t="s">
        <v>2887</v>
      </c>
      <c r="C818" s="124"/>
      <c r="D818" s="134">
        <v>8</v>
      </c>
    </row>
    <row r="819" spans="1:4">
      <c r="A819" s="295"/>
      <c r="B819" s="125" t="s">
        <v>231</v>
      </c>
      <c r="C819" s="125" t="s">
        <v>2519</v>
      </c>
      <c r="D819" s="134">
        <v>1</v>
      </c>
    </row>
    <row r="820" spans="1:4">
      <c r="A820" s="295"/>
      <c r="B820" s="295"/>
      <c r="C820" s="128" t="s">
        <v>2520</v>
      </c>
      <c r="D820" s="136">
        <v>1</v>
      </c>
    </row>
    <row r="821" spans="1:4">
      <c r="A821" s="295"/>
      <c r="B821" s="125" t="s">
        <v>2907</v>
      </c>
      <c r="C821" s="124"/>
      <c r="D821" s="134">
        <v>2</v>
      </c>
    </row>
    <row r="822" spans="1:4">
      <c r="A822" s="295"/>
      <c r="B822" s="125" t="s">
        <v>1141</v>
      </c>
      <c r="C822" s="125" t="s">
        <v>2346</v>
      </c>
      <c r="D822" s="134">
        <v>1</v>
      </c>
    </row>
    <row r="823" spans="1:4">
      <c r="A823" s="295"/>
      <c r="B823" s="125" t="s">
        <v>2928</v>
      </c>
      <c r="C823" s="124"/>
      <c r="D823" s="134">
        <v>1</v>
      </c>
    </row>
    <row r="824" spans="1:4">
      <c r="A824" s="295"/>
      <c r="B824" s="125" t="s">
        <v>1700</v>
      </c>
      <c r="C824" s="125" t="s">
        <v>2323</v>
      </c>
      <c r="D824" s="134">
        <v>1</v>
      </c>
    </row>
    <row r="825" spans="1:4">
      <c r="A825" s="295"/>
      <c r="B825" s="295"/>
      <c r="C825" s="128" t="s">
        <v>2422</v>
      </c>
      <c r="D825" s="136">
        <v>1</v>
      </c>
    </row>
    <row r="826" spans="1:4">
      <c r="A826" s="295"/>
      <c r="B826" s="125" t="s">
        <v>2935</v>
      </c>
      <c r="C826" s="124"/>
      <c r="D826" s="134">
        <v>2</v>
      </c>
    </row>
    <row r="827" spans="1:4">
      <c r="A827" s="295"/>
      <c r="B827" s="125" t="s">
        <v>232</v>
      </c>
      <c r="C827" s="125" t="s">
        <v>2489</v>
      </c>
      <c r="D827" s="134">
        <v>1</v>
      </c>
    </row>
    <row r="828" spans="1:4">
      <c r="A828" s="295"/>
      <c r="B828" s="295"/>
      <c r="C828" s="128" t="s">
        <v>2377</v>
      </c>
      <c r="D828" s="136">
        <v>1</v>
      </c>
    </row>
    <row r="829" spans="1:4">
      <c r="A829" s="295"/>
      <c r="B829" s="295"/>
      <c r="C829" s="128" t="s">
        <v>2378</v>
      </c>
      <c r="D829" s="136">
        <v>1</v>
      </c>
    </row>
    <row r="830" spans="1:4">
      <c r="A830" s="295"/>
      <c r="B830" s="295"/>
      <c r="C830" s="128" t="s">
        <v>2379</v>
      </c>
      <c r="D830" s="136">
        <v>1</v>
      </c>
    </row>
    <row r="831" spans="1:4">
      <c r="A831" s="295"/>
      <c r="B831" s="295"/>
      <c r="C831" s="128" t="s">
        <v>2380</v>
      </c>
      <c r="D831" s="136">
        <v>1</v>
      </c>
    </row>
    <row r="832" spans="1:4">
      <c r="A832" s="295"/>
      <c r="B832" s="295"/>
      <c r="C832" s="128" t="s">
        <v>2381</v>
      </c>
      <c r="D832" s="136">
        <v>1</v>
      </c>
    </row>
    <row r="833" spans="1:4">
      <c r="A833" s="295"/>
      <c r="B833" s="295"/>
      <c r="C833" s="128" t="s">
        <v>2406</v>
      </c>
      <c r="D833" s="136">
        <v>1</v>
      </c>
    </row>
    <row r="834" spans="1:4">
      <c r="A834" s="295"/>
      <c r="B834" s="295"/>
      <c r="C834" s="128" t="s">
        <v>2444</v>
      </c>
      <c r="D834" s="136">
        <v>1</v>
      </c>
    </row>
    <row r="835" spans="1:4">
      <c r="A835" s="295"/>
      <c r="B835" s="295"/>
      <c r="C835" s="128" t="s">
        <v>2445</v>
      </c>
      <c r="D835" s="136">
        <v>1</v>
      </c>
    </row>
    <row r="836" spans="1:4">
      <c r="A836" s="295"/>
      <c r="B836" s="125" t="s">
        <v>2897</v>
      </c>
      <c r="C836" s="124"/>
      <c r="D836" s="134">
        <v>9</v>
      </c>
    </row>
    <row r="837" spans="1:4">
      <c r="A837" s="295"/>
      <c r="B837" s="125" t="s">
        <v>514</v>
      </c>
      <c r="C837" s="125" t="s">
        <v>2156</v>
      </c>
      <c r="D837" s="134">
        <v>1</v>
      </c>
    </row>
    <row r="838" spans="1:4">
      <c r="A838" s="295"/>
      <c r="B838" s="295"/>
      <c r="C838" s="128" t="s">
        <v>2164</v>
      </c>
      <c r="D838" s="136">
        <v>1</v>
      </c>
    </row>
    <row r="839" spans="1:4">
      <c r="A839" s="295"/>
      <c r="B839" s="295"/>
      <c r="C839" s="128" t="s">
        <v>2245</v>
      </c>
      <c r="D839" s="136">
        <v>1</v>
      </c>
    </row>
    <row r="840" spans="1:4">
      <c r="A840" s="295"/>
      <c r="B840" s="295"/>
      <c r="C840" s="128" t="s">
        <v>2276</v>
      </c>
      <c r="D840" s="136">
        <v>1</v>
      </c>
    </row>
    <row r="841" spans="1:4">
      <c r="A841" s="295"/>
      <c r="B841" s="295"/>
      <c r="C841" s="128" t="s">
        <v>2277</v>
      </c>
      <c r="D841" s="136">
        <v>1</v>
      </c>
    </row>
    <row r="842" spans="1:4">
      <c r="A842" s="295"/>
      <c r="B842" s="295"/>
      <c r="C842" s="128" t="s">
        <v>2352</v>
      </c>
      <c r="D842" s="136">
        <v>1</v>
      </c>
    </row>
    <row r="843" spans="1:4">
      <c r="A843" s="295"/>
      <c r="B843" s="295"/>
      <c r="C843" s="128" t="s">
        <v>2353</v>
      </c>
      <c r="D843" s="136">
        <v>1</v>
      </c>
    </row>
    <row r="844" spans="1:4">
      <c r="A844" s="295"/>
      <c r="B844" s="295"/>
      <c r="C844" s="128" t="s">
        <v>2358</v>
      </c>
      <c r="D844" s="136">
        <v>1</v>
      </c>
    </row>
    <row r="845" spans="1:4">
      <c r="A845" s="295"/>
      <c r="B845" s="295"/>
      <c r="C845" s="128" t="s">
        <v>2363</v>
      </c>
      <c r="D845" s="136">
        <v>1</v>
      </c>
    </row>
    <row r="846" spans="1:4">
      <c r="A846" s="295"/>
      <c r="B846" s="295"/>
      <c r="C846" s="128" t="s">
        <v>2364</v>
      </c>
      <c r="D846" s="136">
        <v>1</v>
      </c>
    </row>
    <row r="847" spans="1:4">
      <c r="A847" s="295"/>
      <c r="B847" s="295"/>
      <c r="C847" s="128" t="s">
        <v>2365</v>
      </c>
      <c r="D847" s="136">
        <v>1</v>
      </c>
    </row>
    <row r="848" spans="1:4">
      <c r="A848" s="295"/>
      <c r="B848" s="295"/>
      <c r="C848" s="128" t="s">
        <v>2404</v>
      </c>
      <c r="D848" s="136">
        <v>1</v>
      </c>
    </row>
    <row r="849" spans="1:4">
      <c r="A849" s="295"/>
      <c r="B849" s="295"/>
      <c r="C849" s="128" t="s">
        <v>2405</v>
      </c>
      <c r="D849" s="136">
        <v>1</v>
      </c>
    </row>
    <row r="850" spans="1:4">
      <c r="A850" s="295"/>
      <c r="B850" s="295"/>
      <c r="C850" s="128" t="s">
        <v>2666</v>
      </c>
      <c r="D850" s="136">
        <v>1</v>
      </c>
    </row>
    <row r="851" spans="1:4">
      <c r="A851" s="295"/>
      <c r="B851" s="295"/>
      <c r="C851" s="128" t="s">
        <v>2418</v>
      </c>
      <c r="D851" s="136">
        <v>1</v>
      </c>
    </row>
    <row r="852" spans="1:4">
      <c r="A852" s="295"/>
      <c r="B852" s="295"/>
      <c r="C852" s="128" t="s">
        <v>2208</v>
      </c>
      <c r="D852" s="136">
        <v>1</v>
      </c>
    </row>
    <row r="853" spans="1:4">
      <c r="A853" s="295"/>
      <c r="B853" s="295"/>
      <c r="C853" s="128" t="s">
        <v>2209</v>
      </c>
      <c r="D853" s="136">
        <v>1</v>
      </c>
    </row>
    <row r="854" spans="1:4">
      <c r="A854" s="295"/>
      <c r="B854" s="295"/>
      <c r="C854" s="128" t="s">
        <v>2221</v>
      </c>
      <c r="D854" s="136">
        <v>1</v>
      </c>
    </row>
    <row r="855" spans="1:4">
      <c r="A855" s="295"/>
      <c r="B855" s="295"/>
      <c r="C855" s="128" t="s">
        <v>2222</v>
      </c>
      <c r="D855" s="136">
        <v>1</v>
      </c>
    </row>
    <row r="856" spans="1:4">
      <c r="A856" s="295"/>
      <c r="B856" s="295"/>
      <c r="C856" s="128" t="s">
        <v>2223</v>
      </c>
      <c r="D856" s="136">
        <v>1</v>
      </c>
    </row>
    <row r="857" spans="1:4">
      <c r="A857" s="295"/>
      <c r="B857" s="295"/>
      <c r="C857" s="128" t="s">
        <v>2419</v>
      </c>
      <c r="D857" s="136">
        <v>1</v>
      </c>
    </row>
    <row r="858" spans="1:4">
      <c r="A858" s="295"/>
      <c r="B858" s="295"/>
      <c r="C858" s="128" t="s">
        <v>2420</v>
      </c>
      <c r="D858" s="136">
        <v>1</v>
      </c>
    </row>
    <row r="859" spans="1:4">
      <c r="A859" s="295"/>
      <c r="B859" s="295"/>
      <c r="C859" s="128" t="s">
        <v>2432</v>
      </c>
      <c r="D859" s="136">
        <v>1</v>
      </c>
    </row>
    <row r="860" spans="1:4">
      <c r="A860" s="295"/>
      <c r="B860" s="295"/>
      <c r="C860" s="128" t="s">
        <v>3329</v>
      </c>
      <c r="D860" s="136">
        <v>1</v>
      </c>
    </row>
    <row r="861" spans="1:4">
      <c r="A861" s="295"/>
      <c r="B861" s="295"/>
      <c r="C861" s="128" t="s">
        <v>3512</v>
      </c>
      <c r="D861" s="136">
        <v>1</v>
      </c>
    </row>
    <row r="862" spans="1:4">
      <c r="A862" s="295"/>
      <c r="B862" s="295"/>
      <c r="C862" s="128" t="s">
        <v>3513</v>
      </c>
      <c r="D862" s="136">
        <v>1</v>
      </c>
    </row>
    <row r="863" spans="1:4">
      <c r="A863" s="295"/>
      <c r="B863" s="295"/>
      <c r="C863" s="128" t="s">
        <v>3551</v>
      </c>
      <c r="D863" s="136">
        <v>1</v>
      </c>
    </row>
    <row r="864" spans="1:4">
      <c r="A864" s="295"/>
      <c r="B864" s="295"/>
      <c r="C864" s="128" t="s">
        <v>3563</v>
      </c>
      <c r="D864" s="136">
        <v>1</v>
      </c>
    </row>
    <row r="865" spans="1:4">
      <c r="A865" s="295"/>
      <c r="B865" s="295"/>
      <c r="C865" s="128" t="s">
        <v>3564</v>
      </c>
      <c r="D865" s="136">
        <v>1</v>
      </c>
    </row>
    <row r="866" spans="1:4">
      <c r="A866" s="295"/>
      <c r="B866" s="295"/>
      <c r="C866" s="128" t="s">
        <v>3565</v>
      </c>
      <c r="D866" s="136">
        <v>1</v>
      </c>
    </row>
    <row r="867" spans="1:4">
      <c r="A867" s="295"/>
      <c r="B867" s="295"/>
      <c r="C867" s="128" t="s">
        <v>4233</v>
      </c>
      <c r="D867" s="136">
        <v>1</v>
      </c>
    </row>
    <row r="868" spans="1:4">
      <c r="A868" s="295"/>
      <c r="B868" s="295"/>
      <c r="C868" s="128" t="s">
        <v>4234</v>
      </c>
      <c r="D868" s="136">
        <v>1</v>
      </c>
    </row>
    <row r="869" spans="1:4">
      <c r="A869" s="295"/>
      <c r="B869" s="125" t="s">
        <v>2948</v>
      </c>
      <c r="C869" s="124"/>
      <c r="D869" s="134">
        <v>32</v>
      </c>
    </row>
    <row r="870" spans="1:4">
      <c r="A870" s="295"/>
      <c r="B870" s="125" t="s">
        <v>1172</v>
      </c>
      <c r="C870" s="125" t="s">
        <v>3747</v>
      </c>
      <c r="D870" s="134">
        <v>1</v>
      </c>
    </row>
    <row r="871" spans="1:4">
      <c r="A871" s="295"/>
      <c r="B871" s="295"/>
      <c r="C871" s="128" t="s">
        <v>3748</v>
      </c>
      <c r="D871" s="136">
        <v>1</v>
      </c>
    </row>
    <row r="872" spans="1:4">
      <c r="A872" s="295"/>
      <c r="B872" s="295"/>
      <c r="C872" s="128" t="s">
        <v>3749</v>
      </c>
      <c r="D872" s="136">
        <v>1</v>
      </c>
    </row>
    <row r="873" spans="1:4">
      <c r="A873" s="295"/>
      <c r="B873" s="295"/>
      <c r="C873" s="128" t="s">
        <v>3750</v>
      </c>
      <c r="D873" s="136">
        <v>1</v>
      </c>
    </row>
    <row r="874" spans="1:4">
      <c r="A874" s="295"/>
      <c r="B874" s="295"/>
      <c r="C874" s="128" t="s">
        <v>3746</v>
      </c>
      <c r="D874" s="136">
        <v>1</v>
      </c>
    </row>
    <row r="875" spans="1:4">
      <c r="A875" s="295"/>
      <c r="B875" s="125" t="s">
        <v>2954</v>
      </c>
      <c r="C875" s="124"/>
      <c r="D875" s="134">
        <v>5</v>
      </c>
    </row>
    <row r="876" spans="1:4">
      <c r="A876" s="295"/>
      <c r="B876" s="125" t="s">
        <v>235</v>
      </c>
      <c r="C876" s="125" t="s">
        <v>2473</v>
      </c>
      <c r="D876" s="134">
        <v>1</v>
      </c>
    </row>
    <row r="877" spans="1:4">
      <c r="A877" s="295"/>
      <c r="B877" s="295"/>
      <c r="C877" s="128" t="s">
        <v>2375</v>
      </c>
      <c r="D877" s="136">
        <v>1</v>
      </c>
    </row>
    <row r="878" spans="1:4">
      <c r="A878" s="295"/>
      <c r="B878" s="295"/>
      <c r="C878" s="128" t="s">
        <v>2565</v>
      </c>
      <c r="D878" s="136">
        <v>1</v>
      </c>
    </row>
    <row r="879" spans="1:4">
      <c r="A879" s="295"/>
      <c r="B879" s="295"/>
      <c r="C879" s="128" t="s">
        <v>2098</v>
      </c>
      <c r="D879" s="136">
        <v>1</v>
      </c>
    </row>
    <row r="880" spans="1:4">
      <c r="A880" s="295"/>
      <c r="B880" s="295"/>
      <c r="C880" s="128" t="s">
        <v>2099</v>
      </c>
      <c r="D880" s="136">
        <v>1</v>
      </c>
    </row>
    <row r="881" spans="1:4">
      <c r="A881" s="295"/>
      <c r="B881" s="295"/>
      <c r="C881" s="128" t="s">
        <v>2100</v>
      </c>
      <c r="D881" s="136">
        <v>1</v>
      </c>
    </row>
    <row r="882" spans="1:4">
      <c r="A882" s="295"/>
      <c r="B882" s="295"/>
      <c r="C882" s="128" t="s">
        <v>2201</v>
      </c>
      <c r="D882" s="136">
        <v>1</v>
      </c>
    </row>
    <row r="883" spans="1:4">
      <c r="A883" s="295"/>
      <c r="B883" s="295"/>
      <c r="C883" s="128" t="s">
        <v>2199</v>
      </c>
      <c r="D883" s="136">
        <v>1</v>
      </c>
    </row>
    <row r="884" spans="1:4">
      <c r="A884" s="295"/>
      <c r="B884" s="295"/>
      <c r="C884" s="128" t="s">
        <v>2200</v>
      </c>
      <c r="D884" s="136">
        <v>1</v>
      </c>
    </row>
    <row r="885" spans="1:4">
      <c r="A885" s="295"/>
      <c r="B885" s="295"/>
      <c r="C885" s="128" t="s">
        <v>2202</v>
      </c>
      <c r="D885" s="136">
        <v>1</v>
      </c>
    </row>
    <row r="886" spans="1:4">
      <c r="A886" s="295"/>
      <c r="B886" s="295"/>
      <c r="C886" s="128" t="s">
        <v>2217</v>
      </c>
      <c r="D886" s="136">
        <v>1</v>
      </c>
    </row>
    <row r="887" spans="1:4">
      <c r="A887" s="295"/>
      <c r="B887" s="295"/>
      <c r="C887" s="128" t="s">
        <v>2216</v>
      </c>
      <c r="D887" s="136">
        <v>1</v>
      </c>
    </row>
    <row r="888" spans="1:4">
      <c r="A888" s="295"/>
      <c r="B888" s="295"/>
      <c r="C888" s="128" t="s">
        <v>2598</v>
      </c>
      <c r="D888" s="136">
        <v>1</v>
      </c>
    </row>
    <row r="889" spans="1:4">
      <c r="A889" s="295"/>
      <c r="B889" s="295"/>
      <c r="C889" s="128" t="s">
        <v>2062</v>
      </c>
      <c r="D889" s="136">
        <v>1</v>
      </c>
    </row>
    <row r="890" spans="1:4">
      <c r="A890" s="295"/>
      <c r="B890" s="295"/>
      <c r="C890" s="128" t="s">
        <v>2597</v>
      </c>
      <c r="D890" s="136">
        <v>1</v>
      </c>
    </row>
    <row r="891" spans="1:4">
      <c r="A891" s="295"/>
      <c r="B891" s="295"/>
      <c r="C891" s="128" t="s">
        <v>3510</v>
      </c>
      <c r="D891" s="136">
        <v>1</v>
      </c>
    </row>
    <row r="892" spans="1:4">
      <c r="A892" s="295"/>
      <c r="B892" s="295"/>
      <c r="C892" s="128" t="s">
        <v>3728</v>
      </c>
      <c r="D892" s="136">
        <v>1</v>
      </c>
    </row>
    <row r="893" spans="1:4">
      <c r="A893" s="295"/>
      <c r="B893" s="295"/>
      <c r="C893" s="128" t="s">
        <v>4332</v>
      </c>
      <c r="D893" s="136">
        <v>1</v>
      </c>
    </row>
    <row r="894" spans="1:4">
      <c r="A894" s="295"/>
      <c r="B894" s="125" t="s">
        <v>2898</v>
      </c>
      <c r="C894" s="124"/>
      <c r="D894" s="134">
        <v>18</v>
      </c>
    </row>
    <row r="895" spans="1:4">
      <c r="A895" s="295"/>
      <c r="B895" s="125" t="s">
        <v>1264</v>
      </c>
      <c r="C895" s="125" t="s">
        <v>2210</v>
      </c>
      <c r="D895" s="134">
        <v>1</v>
      </c>
    </row>
    <row r="896" spans="1:4">
      <c r="A896" s="295"/>
      <c r="B896" s="295"/>
      <c r="C896" s="128" t="s">
        <v>2211</v>
      </c>
      <c r="D896" s="136">
        <v>1</v>
      </c>
    </row>
    <row r="897" spans="1:4">
      <c r="A897" s="295"/>
      <c r="B897" s="295"/>
      <c r="C897" s="128" t="s">
        <v>2212</v>
      </c>
      <c r="D897" s="136">
        <v>1</v>
      </c>
    </row>
    <row r="898" spans="1:4">
      <c r="A898" s="295"/>
      <c r="B898" s="295"/>
      <c r="C898" s="128" t="s">
        <v>2213</v>
      </c>
      <c r="D898" s="136">
        <v>1</v>
      </c>
    </row>
    <row r="899" spans="1:4">
      <c r="A899" s="295"/>
      <c r="B899" s="295"/>
      <c r="C899" s="128" t="s">
        <v>2289</v>
      </c>
      <c r="D899" s="136">
        <v>1</v>
      </c>
    </row>
    <row r="900" spans="1:4">
      <c r="A900" s="295"/>
      <c r="B900" s="295"/>
      <c r="C900" s="128" t="s">
        <v>2290</v>
      </c>
      <c r="D900" s="136">
        <v>1</v>
      </c>
    </row>
    <row r="901" spans="1:4">
      <c r="A901" s="295"/>
      <c r="B901" s="295"/>
      <c r="C901" s="128" t="s">
        <v>2291</v>
      </c>
      <c r="D901" s="136">
        <v>1</v>
      </c>
    </row>
    <row r="902" spans="1:4">
      <c r="A902" s="295"/>
      <c r="B902" s="295"/>
      <c r="C902" s="128" t="s">
        <v>2307</v>
      </c>
      <c r="D902" s="136">
        <v>1</v>
      </c>
    </row>
    <row r="903" spans="1:4">
      <c r="A903" s="295"/>
      <c r="B903" s="125" t="s">
        <v>2961</v>
      </c>
      <c r="C903" s="124"/>
      <c r="D903" s="134">
        <v>8</v>
      </c>
    </row>
    <row r="904" spans="1:4">
      <c r="A904" s="295"/>
      <c r="B904" s="125" t="s">
        <v>2013</v>
      </c>
      <c r="C904" s="125" t="s">
        <v>2438</v>
      </c>
      <c r="D904" s="134">
        <v>1</v>
      </c>
    </row>
    <row r="905" spans="1:4">
      <c r="A905" s="295"/>
      <c r="B905" s="295"/>
      <c r="C905" s="128" t="s">
        <v>2439</v>
      </c>
      <c r="D905" s="136">
        <v>1</v>
      </c>
    </row>
    <row r="906" spans="1:4">
      <c r="A906" s="295"/>
      <c r="B906" s="125" t="s">
        <v>2963</v>
      </c>
      <c r="C906" s="124"/>
      <c r="D906" s="134">
        <v>2</v>
      </c>
    </row>
    <row r="907" spans="1:4">
      <c r="A907" s="295"/>
      <c r="B907" s="125" t="s">
        <v>246</v>
      </c>
      <c r="C907" s="125" t="s">
        <v>2374</v>
      </c>
      <c r="D907" s="134">
        <v>1</v>
      </c>
    </row>
    <row r="908" spans="1:4">
      <c r="A908" s="295"/>
      <c r="B908" s="125" t="s">
        <v>2969</v>
      </c>
      <c r="C908" s="124"/>
      <c r="D908" s="134">
        <v>1</v>
      </c>
    </row>
    <row r="909" spans="1:4">
      <c r="A909" s="295"/>
      <c r="B909" s="125" t="s">
        <v>244</v>
      </c>
      <c r="C909" s="125" t="s">
        <v>2172</v>
      </c>
      <c r="D909" s="134">
        <v>1</v>
      </c>
    </row>
    <row r="910" spans="1:4">
      <c r="A910" s="295"/>
      <c r="B910" s="125" t="s">
        <v>2970</v>
      </c>
      <c r="C910" s="124"/>
      <c r="D910" s="134">
        <v>1</v>
      </c>
    </row>
    <row r="911" spans="1:4">
      <c r="A911" s="295"/>
      <c r="B911" s="125" t="s">
        <v>1980</v>
      </c>
      <c r="C911" s="125" t="s">
        <v>2427</v>
      </c>
      <c r="D911" s="134">
        <v>1</v>
      </c>
    </row>
    <row r="912" spans="1:4">
      <c r="A912" s="295"/>
      <c r="B912" s="295"/>
      <c r="C912" s="128" t="s">
        <v>2428</v>
      </c>
      <c r="D912" s="136">
        <v>1</v>
      </c>
    </row>
    <row r="913" spans="1:4">
      <c r="A913" s="295"/>
      <c r="B913" s="295"/>
      <c r="C913" s="128" t="s">
        <v>2429</v>
      </c>
      <c r="D913" s="136">
        <v>1</v>
      </c>
    </row>
    <row r="914" spans="1:4">
      <c r="A914" s="295"/>
      <c r="B914" s="125" t="s">
        <v>2974</v>
      </c>
      <c r="C914" s="124"/>
      <c r="D914" s="134">
        <v>3</v>
      </c>
    </row>
    <row r="915" spans="1:4">
      <c r="A915" s="295"/>
      <c r="B915" s="125" t="s">
        <v>189</v>
      </c>
      <c r="C915" s="125" t="s">
        <v>3604</v>
      </c>
      <c r="D915" s="134">
        <v>1</v>
      </c>
    </row>
    <row r="916" spans="1:4">
      <c r="A916" s="295"/>
      <c r="B916" s="295"/>
      <c r="C916" s="128" t="s">
        <v>3893</v>
      </c>
      <c r="D916" s="136">
        <v>1</v>
      </c>
    </row>
    <row r="917" spans="1:4">
      <c r="A917" s="295"/>
      <c r="B917" s="295"/>
      <c r="C917" s="128" t="s">
        <v>3894</v>
      </c>
      <c r="D917" s="136">
        <v>1</v>
      </c>
    </row>
    <row r="918" spans="1:4">
      <c r="A918" s="295"/>
      <c r="B918" s="125" t="s">
        <v>2905</v>
      </c>
      <c r="C918" s="124"/>
      <c r="D918" s="134">
        <v>3</v>
      </c>
    </row>
    <row r="919" spans="1:4">
      <c r="A919" s="295"/>
      <c r="B919" s="125" t="s">
        <v>2987</v>
      </c>
      <c r="C919" s="125" t="s">
        <v>2230</v>
      </c>
      <c r="D919" s="134">
        <v>1</v>
      </c>
    </row>
    <row r="920" spans="1:4">
      <c r="A920" s="295"/>
      <c r="B920" s="295"/>
      <c r="C920" s="128" t="s">
        <v>2231</v>
      </c>
      <c r="D920" s="136">
        <v>1</v>
      </c>
    </row>
    <row r="921" spans="1:4">
      <c r="A921" s="295"/>
      <c r="B921" s="125" t="s">
        <v>3005</v>
      </c>
      <c r="C921" s="124"/>
      <c r="D921" s="134">
        <v>2</v>
      </c>
    </row>
    <row r="922" spans="1:4">
      <c r="A922" s="295"/>
      <c r="B922" s="125" t="s">
        <v>3351</v>
      </c>
      <c r="C922" s="125" t="s">
        <v>3327</v>
      </c>
      <c r="D922" s="134">
        <v>1</v>
      </c>
    </row>
    <row r="923" spans="1:4">
      <c r="A923" s="295"/>
      <c r="B923" s="295"/>
      <c r="C923" s="128" t="s">
        <v>3522</v>
      </c>
      <c r="D923" s="136">
        <v>1</v>
      </c>
    </row>
    <row r="924" spans="1:4">
      <c r="A924" s="295"/>
      <c r="B924" s="295"/>
      <c r="C924" s="128" t="s">
        <v>3954</v>
      </c>
      <c r="D924" s="136">
        <v>1</v>
      </c>
    </row>
    <row r="925" spans="1:4">
      <c r="A925" s="295"/>
      <c r="B925" s="125" t="s">
        <v>3360</v>
      </c>
      <c r="C925" s="124"/>
      <c r="D925" s="134">
        <v>3</v>
      </c>
    </row>
    <row r="926" spans="1:4">
      <c r="A926" s="295"/>
      <c r="B926" s="125" t="s">
        <v>3508</v>
      </c>
      <c r="C926" s="125" t="s">
        <v>3520</v>
      </c>
      <c r="D926" s="134">
        <v>1</v>
      </c>
    </row>
    <row r="927" spans="1:4">
      <c r="A927" s="295"/>
      <c r="B927" s="125" t="s">
        <v>3550</v>
      </c>
      <c r="C927" s="124"/>
      <c r="D927" s="134">
        <v>1</v>
      </c>
    </row>
    <row r="928" spans="1:4">
      <c r="A928" s="295"/>
      <c r="B928" s="125" t="s">
        <v>4042</v>
      </c>
      <c r="C928" s="125" t="s">
        <v>4062</v>
      </c>
      <c r="D928" s="134">
        <v>1</v>
      </c>
    </row>
    <row r="929" spans="1:4">
      <c r="A929" s="295"/>
      <c r="B929" s="295"/>
      <c r="C929" s="128" t="s">
        <v>4063</v>
      </c>
      <c r="D929" s="136">
        <v>1</v>
      </c>
    </row>
    <row r="930" spans="1:4">
      <c r="A930" s="295"/>
      <c r="B930" s="295"/>
      <c r="C930" s="128" t="s">
        <v>4064</v>
      </c>
      <c r="D930" s="136">
        <v>1</v>
      </c>
    </row>
    <row r="931" spans="1:4">
      <c r="A931" s="295"/>
      <c r="B931" s="295"/>
      <c r="C931" s="128" t="s">
        <v>4065</v>
      </c>
      <c r="D931" s="136">
        <v>1</v>
      </c>
    </row>
    <row r="932" spans="1:4">
      <c r="A932" s="295"/>
      <c r="B932" s="125" t="s">
        <v>4085</v>
      </c>
      <c r="C932" s="124"/>
      <c r="D932" s="134">
        <v>4</v>
      </c>
    </row>
    <row r="933" spans="1:4">
      <c r="A933" s="295"/>
      <c r="B933" s="125" t="s">
        <v>4268</v>
      </c>
      <c r="C933" s="125" t="s">
        <v>3663</v>
      </c>
      <c r="D933" s="134">
        <v>1</v>
      </c>
    </row>
    <row r="934" spans="1:4">
      <c r="A934" s="295"/>
      <c r="B934" s="125" t="s">
        <v>4297</v>
      </c>
      <c r="C934" s="124"/>
      <c r="D934" s="134">
        <v>1</v>
      </c>
    </row>
    <row r="935" spans="1:4">
      <c r="A935" s="125" t="s">
        <v>3164</v>
      </c>
      <c r="B935" s="124"/>
      <c r="C935" s="124"/>
      <c r="D935" s="134">
        <v>106</v>
      </c>
    </row>
    <row r="936" spans="1:4">
      <c r="A936" s="125" t="s">
        <v>2704</v>
      </c>
      <c r="B936" s="125" t="s">
        <v>1876</v>
      </c>
      <c r="C936" s="125" t="s">
        <v>2382</v>
      </c>
      <c r="D936" s="134">
        <v>1</v>
      </c>
    </row>
    <row r="937" spans="1:4">
      <c r="A937" s="295"/>
      <c r="B937" s="295"/>
      <c r="C937" s="128" t="s">
        <v>2383</v>
      </c>
      <c r="D937" s="136">
        <v>1</v>
      </c>
    </row>
    <row r="938" spans="1:4">
      <c r="A938" s="295"/>
      <c r="B938" s="125" t="s">
        <v>2927</v>
      </c>
      <c r="C938" s="124"/>
      <c r="D938" s="134">
        <v>2</v>
      </c>
    </row>
    <row r="939" spans="1:4">
      <c r="A939" s="125" t="s">
        <v>3165</v>
      </c>
      <c r="B939" s="124"/>
      <c r="C939" s="124"/>
      <c r="D939" s="134">
        <v>2</v>
      </c>
    </row>
    <row r="940" spans="1:4">
      <c r="A940" s="125" t="s">
        <v>1606</v>
      </c>
      <c r="B940" s="125" t="s">
        <v>2995</v>
      </c>
      <c r="C940" s="125" t="s">
        <v>2232</v>
      </c>
      <c r="D940" s="134">
        <v>1</v>
      </c>
    </row>
    <row r="941" spans="1:4">
      <c r="A941" s="295"/>
      <c r="B941" s="295"/>
      <c r="C941" s="128" t="s">
        <v>2233</v>
      </c>
      <c r="D941" s="136">
        <v>1</v>
      </c>
    </row>
    <row r="942" spans="1:4">
      <c r="A942" s="295"/>
      <c r="B942" s="295"/>
      <c r="C942" s="128" t="s">
        <v>2234</v>
      </c>
      <c r="D942" s="136">
        <v>1</v>
      </c>
    </row>
    <row r="943" spans="1:4">
      <c r="A943" s="295"/>
      <c r="B943" s="295"/>
      <c r="C943" s="128" t="s">
        <v>2235</v>
      </c>
      <c r="D943" s="136">
        <v>1</v>
      </c>
    </row>
    <row r="944" spans="1:4">
      <c r="A944" s="295"/>
      <c r="B944" s="295"/>
      <c r="C944" s="128" t="s">
        <v>2236</v>
      </c>
      <c r="D944" s="136">
        <v>1</v>
      </c>
    </row>
    <row r="945" spans="1:4">
      <c r="A945" s="295"/>
      <c r="B945" s="295"/>
      <c r="C945" s="128" t="s">
        <v>2237</v>
      </c>
      <c r="D945" s="136">
        <v>1</v>
      </c>
    </row>
    <row r="946" spans="1:4">
      <c r="A946" s="295"/>
      <c r="B946" s="295"/>
      <c r="C946" s="128" t="s">
        <v>2238</v>
      </c>
      <c r="D946" s="136">
        <v>1</v>
      </c>
    </row>
    <row r="947" spans="1:4">
      <c r="A947" s="295"/>
      <c r="B947" s="295"/>
      <c r="C947" s="128" t="s">
        <v>2239</v>
      </c>
      <c r="D947" s="136">
        <v>1</v>
      </c>
    </row>
    <row r="948" spans="1:4">
      <c r="A948" s="295"/>
      <c r="B948" s="295"/>
      <c r="C948" s="128" t="s">
        <v>2240</v>
      </c>
      <c r="D948" s="136">
        <v>1</v>
      </c>
    </row>
    <row r="949" spans="1:4">
      <c r="A949" s="295"/>
      <c r="B949" s="125" t="s">
        <v>3002</v>
      </c>
      <c r="C949" s="124"/>
      <c r="D949" s="134">
        <v>9</v>
      </c>
    </row>
    <row r="950" spans="1:4">
      <c r="A950" s="295"/>
      <c r="B950" s="125" t="s">
        <v>228</v>
      </c>
      <c r="C950" s="125" t="s">
        <v>2554</v>
      </c>
      <c r="D950" s="134">
        <v>1</v>
      </c>
    </row>
    <row r="951" spans="1:4">
      <c r="A951" s="295"/>
      <c r="B951" s="295"/>
      <c r="C951" s="128" t="s">
        <v>2555</v>
      </c>
      <c r="D951" s="136">
        <v>1</v>
      </c>
    </row>
    <row r="952" spans="1:4">
      <c r="A952" s="295"/>
      <c r="B952" s="295"/>
      <c r="C952" s="128" t="s">
        <v>2556</v>
      </c>
      <c r="D952" s="136">
        <v>1</v>
      </c>
    </row>
    <row r="953" spans="1:4">
      <c r="A953" s="295"/>
      <c r="B953" s="125" t="s">
        <v>2888</v>
      </c>
      <c r="C953" s="124"/>
      <c r="D953" s="134">
        <v>3</v>
      </c>
    </row>
    <row r="954" spans="1:4">
      <c r="A954" s="295"/>
      <c r="B954" s="125" t="s">
        <v>247</v>
      </c>
      <c r="C954" s="125" t="s">
        <v>2121</v>
      </c>
      <c r="D954" s="134">
        <v>1</v>
      </c>
    </row>
    <row r="955" spans="1:4">
      <c r="A955" s="295"/>
      <c r="B955" s="295"/>
      <c r="C955" s="128" t="s">
        <v>2361</v>
      </c>
      <c r="D955" s="136">
        <v>1</v>
      </c>
    </row>
    <row r="956" spans="1:4">
      <c r="A956" s="295"/>
      <c r="B956" s="295"/>
      <c r="C956" s="128" t="s">
        <v>2063</v>
      </c>
      <c r="D956" s="136">
        <v>1</v>
      </c>
    </row>
    <row r="957" spans="1:4">
      <c r="A957" s="295"/>
      <c r="B957" s="295"/>
      <c r="C957" s="128" t="s">
        <v>2064</v>
      </c>
      <c r="D957" s="136">
        <v>1</v>
      </c>
    </row>
    <row r="958" spans="1:4">
      <c r="A958" s="295"/>
      <c r="B958" s="295"/>
      <c r="C958" s="128" t="s">
        <v>2065</v>
      </c>
      <c r="D958" s="136">
        <v>1</v>
      </c>
    </row>
    <row r="959" spans="1:4">
      <c r="A959" s="295"/>
      <c r="B959" s="295"/>
      <c r="C959" s="128" t="s">
        <v>3862</v>
      </c>
      <c r="D959" s="136">
        <v>1</v>
      </c>
    </row>
    <row r="960" spans="1:4">
      <c r="A960" s="295"/>
      <c r="B960" s="125" t="s">
        <v>2941</v>
      </c>
      <c r="C960" s="124"/>
      <c r="D960" s="134">
        <v>6</v>
      </c>
    </row>
    <row r="961" spans="1:4">
      <c r="A961" s="295"/>
      <c r="B961" s="125" t="s">
        <v>3355</v>
      </c>
      <c r="C961" s="125" t="s">
        <v>3334</v>
      </c>
      <c r="D961" s="134">
        <v>1</v>
      </c>
    </row>
    <row r="962" spans="1:4">
      <c r="A962" s="295"/>
      <c r="B962" s="125" t="s">
        <v>3361</v>
      </c>
      <c r="C962" s="124"/>
      <c r="D962" s="134">
        <v>1</v>
      </c>
    </row>
    <row r="963" spans="1:4">
      <c r="A963" s="295"/>
      <c r="B963" s="125" t="s">
        <v>3552</v>
      </c>
      <c r="C963" s="125" t="s">
        <v>3202</v>
      </c>
      <c r="D963" s="134">
        <v>1</v>
      </c>
    </row>
    <row r="964" spans="1:4">
      <c r="A964" s="295"/>
      <c r="B964" s="125" t="s">
        <v>3590</v>
      </c>
      <c r="C964" s="124"/>
      <c r="D964" s="134">
        <v>1</v>
      </c>
    </row>
    <row r="965" spans="1:4">
      <c r="A965" s="125" t="s">
        <v>3166</v>
      </c>
      <c r="B965" s="124"/>
      <c r="C965" s="124"/>
      <c r="D965" s="134">
        <v>20</v>
      </c>
    </row>
    <row r="966" spans="1:4">
      <c r="A966" s="125" t="s">
        <v>2874</v>
      </c>
      <c r="B966" s="125" t="s">
        <v>1238</v>
      </c>
      <c r="C966" s="125" t="s">
        <v>2203</v>
      </c>
      <c r="D966" s="134">
        <v>1</v>
      </c>
    </row>
    <row r="967" spans="1:4">
      <c r="A967" s="295"/>
      <c r="B967" s="295"/>
      <c r="C967" s="128" t="s">
        <v>2204</v>
      </c>
      <c r="D967" s="136">
        <v>1</v>
      </c>
    </row>
    <row r="968" spans="1:4">
      <c r="A968" s="295"/>
      <c r="B968" s="125" t="s">
        <v>2930</v>
      </c>
      <c r="C968" s="124"/>
      <c r="D968" s="134">
        <v>2</v>
      </c>
    </row>
    <row r="969" spans="1:4">
      <c r="A969" s="125" t="s">
        <v>3167</v>
      </c>
      <c r="B969" s="124"/>
      <c r="C969" s="124"/>
      <c r="D969" s="134">
        <v>2</v>
      </c>
    </row>
    <row r="970" spans="1:4">
      <c r="A970" s="125" t="s">
        <v>2825</v>
      </c>
      <c r="B970" s="125" t="s">
        <v>3660</v>
      </c>
      <c r="C970" s="125" t="s">
        <v>3666</v>
      </c>
      <c r="D970" s="134">
        <v>1</v>
      </c>
    </row>
    <row r="971" spans="1:4">
      <c r="A971" s="295"/>
      <c r="B971" s="125" t="s">
        <v>3691</v>
      </c>
      <c r="C971" s="124"/>
      <c r="D971" s="134">
        <v>1</v>
      </c>
    </row>
    <row r="972" spans="1:4">
      <c r="A972" s="125" t="s">
        <v>3692</v>
      </c>
      <c r="B972" s="124"/>
      <c r="C972" s="124"/>
      <c r="D972" s="134">
        <v>1</v>
      </c>
    </row>
    <row r="973" spans="1:4">
      <c r="A973" s="125" t="s">
        <v>2820</v>
      </c>
      <c r="B973" s="125" t="s">
        <v>4038</v>
      </c>
      <c r="C973" s="125" t="s">
        <v>4068</v>
      </c>
      <c r="D973" s="134">
        <v>1</v>
      </c>
    </row>
    <row r="974" spans="1:4">
      <c r="A974" s="295"/>
      <c r="B974" s="125" t="s">
        <v>4087</v>
      </c>
      <c r="C974" s="124"/>
      <c r="D974" s="134">
        <v>1</v>
      </c>
    </row>
    <row r="975" spans="1:4">
      <c r="A975" s="125" t="s">
        <v>4088</v>
      </c>
      <c r="B975" s="124"/>
      <c r="C975" s="124"/>
      <c r="D975" s="134">
        <v>1</v>
      </c>
    </row>
    <row r="976" spans="1:4" ht="18">
      <c r="A976" s="150" t="s">
        <v>2873</v>
      </c>
      <c r="B976" s="296"/>
      <c r="C976" s="296"/>
      <c r="D976" s="153">
        <v>779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67C98-E812-4718-8399-838366129250}">
  <dimension ref="A1:P87"/>
  <sheetViews>
    <sheetView workbookViewId="0">
      <selection sqref="A1:P87"/>
    </sheetView>
  </sheetViews>
  <sheetFormatPr defaultRowHeight="14.4"/>
  <cols>
    <col min="1" max="1" width="4" bestFit="1" customWidth="1"/>
    <col min="2" max="2" width="51.109375" bestFit="1" customWidth="1"/>
    <col min="3" max="3" width="43" bestFit="1" customWidth="1"/>
    <col min="4" max="4" width="193.6640625" bestFit="1" customWidth="1"/>
    <col min="5" max="5" width="12.109375" bestFit="1" customWidth="1"/>
    <col min="6" max="6" width="26.88671875" bestFit="1" customWidth="1"/>
    <col min="7" max="7" width="28.33203125" bestFit="1" customWidth="1"/>
    <col min="8" max="8" width="13.109375" bestFit="1" customWidth="1"/>
    <col min="9" max="9" width="19.33203125" bestFit="1" customWidth="1"/>
    <col min="10" max="10" width="16.5546875" bestFit="1" customWidth="1"/>
    <col min="11" max="11" width="14.109375" bestFit="1" customWidth="1"/>
    <col min="12" max="12" width="245.44140625" bestFit="1" customWidth="1"/>
    <col min="13" max="13" width="225.33203125" bestFit="1" customWidth="1"/>
    <col min="14" max="14" width="15" bestFit="1" customWidth="1"/>
    <col min="15" max="15" width="12.109375" bestFit="1" customWidth="1"/>
    <col min="16" max="16" width="18.109375" bestFit="1" customWidth="1"/>
  </cols>
  <sheetData>
    <row r="1" spans="1:16" ht="15" thickBot="1">
      <c r="A1" s="291" t="s">
        <v>220</v>
      </c>
      <c r="B1" s="291" t="s">
        <v>417</v>
      </c>
      <c r="C1" s="291" t="s">
        <v>256</v>
      </c>
      <c r="D1" s="291" t="s">
        <v>738</v>
      </c>
      <c r="E1" s="291" t="s">
        <v>2720</v>
      </c>
      <c r="F1" s="291" t="s">
        <v>2875</v>
      </c>
      <c r="G1" s="291" t="s">
        <v>418</v>
      </c>
      <c r="H1" s="291" t="s">
        <v>2883</v>
      </c>
      <c r="I1" s="291" t="s">
        <v>421</v>
      </c>
      <c r="J1" s="291" t="s">
        <v>419</v>
      </c>
      <c r="K1" s="291" t="s">
        <v>219</v>
      </c>
      <c r="L1" s="291" t="s">
        <v>420</v>
      </c>
      <c r="M1" s="291" t="s">
        <v>564</v>
      </c>
      <c r="N1" s="291" t="s">
        <v>565</v>
      </c>
      <c r="O1" s="291" t="s">
        <v>2879</v>
      </c>
      <c r="P1" s="291" t="s">
        <v>3097</v>
      </c>
    </row>
    <row r="2" spans="1:16" ht="57.6">
      <c r="A2" s="285">
        <v>1</v>
      </c>
      <c r="B2" s="285" t="s">
        <v>11</v>
      </c>
      <c r="C2" s="285" t="s">
        <v>180</v>
      </c>
      <c r="D2" s="285" t="s">
        <v>877</v>
      </c>
      <c r="E2" s="285" t="s">
        <v>2696</v>
      </c>
      <c r="F2" s="285" t="s">
        <v>2876</v>
      </c>
      <c r="G2" s="285" t="s">
        <v>2076</v>
      </c>
      <c r="H2" s="285" t="s">
        <v>2926</v>
      </c>
      <c r="I2" s="285" t="s">
        <v>4295</v>
      </c>
      <c r="J2" s="285" t="s">
        <v>412</v>
      </c>
      <c r="K2" s="285" t="s">
        <v>10</v>
      </c>
      <c r="L2" s="285" t="s">
        <v>1484</v>
      </c>
      <c r="M2" s="286" t="s">
        <v>1390</v>
      </c>
      <c r="N2" s="287">
        <v>45823</v>
      </c>
      <c r="O2" s="285">
        <v>283</v>
      </c>
      <c r="P2" s="285" t="s">
        <v>2880</v>
      </c>
    </row>
    <row r="3" spans="1:16" ht="57.6">
      <c r="A3" s="285">
        <v>775</v>
      </c>
      <c r="B3" s="285" t="s">
        <v>22</v>
      </c>
      <c r="C3" s="285" t="s">
        <v>3130</v>
      </c>
      <c r="D3" s="285" t="s">
        <v>3137</v>
      </c>
      <c r="E3" s="285" t="s">
        <v>1604</v>
      </c>
      <c r="F3" s="285" t="s">
        <v>2861</v>
      </c>
      <c r="G3" s="285" t="s">
        <v>2591</v>
      </c>
      <c r="H3" s="285" t="s">
        <v>2884</v>
      </c>
      <c r="I3" s="285" t="s">
        <v>4295</v>
      </c>
      <c r="J3" s="285" t="s">
        <v>412</v>
      </c>
      <c r="K3" s="285" t="s">
        <v>10</v>
      </c>
      <c r="L3" s="285" t="s">
        <v>303</v>
      </c>
      <c r="M3" s="286" t="s">
        <v>1431</v>
      </c>
      <c r="N3" s="287">
        <v>42688</v>
      </c>
      <c r="O3" s="285">
        <v>-2852</v>
      </c>
      <c r="P3" s="285" t="s">
        <v>2881</v>
      </c>
    </row>
    <row r="4" spans="1:16" ht="72">
      <c r="A4" s="285">
        <v>774</v>
      </c>
      <c r="B4" s="285" t="s">
        <v>21</v>
      </c>
      <c r="C4" s="285" t="s">
        <v>237</v>
      </c>
      <c r="D4" s="285" t="s">
        <v>880</v>
      </c>
      <c r="E4" s="285" t="s">
        <v>1604</v>
      </c>
      <c r="F4" s="285" t="s">
        <v>2860</v>
      </c>
      <c r="G4" s="285" t="s">
        <v>2590</v>
      </c>
      <c r="H4" s="285" t="s">
        <v>2926</v>
      </c>
      <c r="I4" s="285" t="s">
        <v>4295</v>
      </c>
      <c r="J4" s="285" t="s">
        <v>412</v>
      </c>
      <c r="K4" s="285" t="s">
        <v>10</v>
      </c>
      <c r="L4" s="285" t="s">
        <v>302</v>
      </c>
      <c r="M4" s="286" t="s">
        <v>4298</v>
      </c>
      <c r="N4" s="287">
        <v>42604</v>
      </c>
      <c r="O4" s="285">
        <v>-2936</v>
      </c>
      <c r="P4" s="285" t="s">
        <v>2881</v>
      </c>
    </row>
    <row r="5" spans="1:16" ht="57.6">
      <c r="A5" s="285">
        <v>760</v>
      </c>
      <c r="B5" s="285" t="s">
        <v>4299</v>
      </c>
      <c r="C5" s="285" t="s">
        <v>3130</v>
      </c>
      <c r="D5" s="285" t="s">
        <v>3137</v>
      </c>
      <c r="E5" s="285" t="s">
        <v>1604</v>
      </c>
      <c r="F5" s="285" t="s">
        <v>2861</v>
      </c>
      <c r="G5" s="285" t="s">
        <v>2577</v>
      </c>
      <c r="H5" s="285" t="s">
        <v>2884</v>
      </c>
      <c r="I5" s="285" t="s">
        <v>4295</v>
      </c>
      <c r="J5" s="285" t="s">
        <v>413</v>
      </c>
      <c r="K5" s="285" t="s">
        <v>10</v>
      </c>
      <c r="L5" s="285" t="s">
        <v>1444</v>
      </c>
      <c r="M5" s="286" t="s">
        <v>1443</v>
      </c>
      <c r="N5" s="287">
        <v>42779</v>
      </c>
      <c r="O5" s="285">
        <v>-2761</v>
      </c>
      <c r="P5" s="285" t="s">
        <v>2881</v>
      </c>
    </row>
    <row r="6" spans="1:16" ht="57.6">
      <c r="A6" s="285">
        <v>758</v>
      </c>
      <c r="B6" s="285" t="s">
        <v>26</v>
      </c>
      <c r="C6" s="285" t="s">
        <v>180</v>
      </c>
      <c r="D6" s="285" t="s">
        <v>877</v>
      </c>
      <c r="E6" s="285" t="s">
        <v>2696</v>
      </c>
      <c r="F6" s="285" t="s">
        <v>2876</v>
      </c>
      <c r="G6" s="285" t="s">
        <v>2575</v>
      </c>
      <c r="H6" s="285" t="s">
        <v>2884</v>
      </c>
      <c r="I6" s="285" t="s">
        <v>4295</v>
      </c>
      <c r="J6" s="285" t="s">
        <v>413</v>
      </c>
      <c r="K6" s="285" t="s">
        <v>10</v>
      </c>
      <c r="L6" s="285" t="s">
        <v>301</v>
      </c>
      <c r="M6" s="286" t="s">
        <v>1441</v>
      </c>
      <c r="N6" s="287">
        <v>42779</v>
      </c>
      <c r="O6" s="285">
        <v>-2761</v>
      </c>
      <c r="P6" s="285" t="s">
        <v>2881</v>
      </c>
    </row>
    <row r="7" spans="1:16" ht="43.2">
      <c r="A7" s="285">
        <v>741</v>
      </c>
      <c r="B7" s="285" t="s">
        <v>41</v>
      </c>
      <c r="C7" s="285" t="s">
        <v>180</v>
      </c>
      <c r="D7" s="285" t="s">
        <v>877</v>
      </c>
      <c r="E7" s="285" t="s">
        <v>2696</v>
      </c>
      <c r="F7" s="285" t="s">
        <v>2876</v>
      </c>
      <c r="G7" s="285" t="s">
        <v>2558</v>
      </c>
      <c r="H7" s="285" t="s">
        <v>2926</v>
      </c>
      <c r="I7" s="285" t="s">
        <v>4295</v>
      </c>
      <c r="J7" s="285" t="s">
        <v>412</v>
      </c>
      <c r="K7" s="285" t="s">
        <v>10</v>
      </c>
      <c r="L7" s="285" t="s">
        <v>310</v>
      </c>
      <c r="M7" s="286" t="s">
        <v>4300</v>
      </c>
      <c r="N7" s="287">
        <v>43185</v>
      </c>
      <c r="O7" s="285">
        <v>-2355</v>
      </c>
      <c r="P7" s="285" t="s">
        <v>2881</v>
      </c>
    </row>
    <row r="8" spans="1:16">
      <c r="A8" s="285">
        <v>736</v>
      </c>
      <c r="B8" s="285" t="s">
        <v>4301</v>
      </c>
      <c r="C8" s="285" t="s">
        <v>146</v>
      </c>
      <c r="D8" s="285" t="s">
        <v>2721</v>
      </c>
      <c r="E8" s="285" t="s">
        <v>1605</v>
      </c>
      <c r="F8" s="285" t="s">
        <v>2861</v>
      </c>
      <c r="G8" s="285" t="s">
        <v>2553</v>
      </c>
      <c r="H8" s="285" t="s">
        <v>2884</v>
      </c>
      <c r="I8" s="285" t="s">
        <v>4295</v>
      </c>
      <c r="J8" s="285" t="s">
        <v>414</v>
      </c>
      <c r="K8" s="285" t="s">
        <v>10</v>
      </c>
      <c r="L8" s="285" t="s">
        <v>362</v>
      </c>
      <c r="M8" s="285" t="s">
        <v>737</v>
      </c>
      <c r="N8" s="287">
        <v>43346</v>
      </c>
      <c r="O8" s="285">
        <v>-2194</v>
      </c>
      <c r="P8" s="285" t="s">
        <v>2881</v>
      </c>
    </row>
    <row r="9" spans="1:16" ht="28.8">
      <c r="A9" s="285">
        <v>727</v>
      </c>
      <c r="B9" s="285" t="s">
        <v>42</v>
      </c>
      <c r="C9" s="285" t="s">
        <v>180</v>
      </c>
      <c r="D9" s="285" t="s">
        <v>877</v>
      </c>
      <c r="E9" s="285" t="s">
        <v>2696</v>
      </c>
      <c r="F9" s="285" t="s">
        <v>2876</v>
      </c>
      <c r="G9" s="285" t="s">
        <v>2544</v>
      </c>
      <c r="H9" s="285" t="s">
        <v>2926</v>
      </c>
      <c r="I9" s="285" t="s">
        <v>4295</v>
      </c>
      <c r="J9" s="285" t="s">
        <v>412</v>
      </c>
      <c r="K9" s="285" t="s">
        <v>10</v>
      </c>
      <c r="L9" s="285" t="s">
        <v>311</v>
      </c>
      <c r="M9" s="286" t="s">
        <v>4302</v>
      </c>
      <c r="N9" s="287">
        <v>43185</v>
      </c>
      <c r="O9" s="285">
        <v>-2355</v>
      </c>
      <c r="P9" s="285" t="s">
        <v>2881</v>
      </c>
    </row>
    <row r="10" spans="1:16">
      <c r="A10" s="285">
        <v>722</v>
      </c>
      <c r="B10" s="285" t="s">
        <v>67</v>
      </c>
      <c r="C10" s="285" t="s">
        <v>239</v>
      </c>
      <c r="D10" s="285" t="s">
        <v>2735</v>
      </c>
      <c r="E10" s="285" t="s">
        <v>1605</v>
      </c>
      <c r="F10" s="285" t="s">
        <v>2861</v>
      </c>
      <c r="G10" s="285" t="s">
        <v>2539</v>
      </c>
      <c r="H10" s="285" t="s">
        <v>2884</v>
      </c>
      <c r="I10" s="285" t="s">
        <v>4295</v>
      </c>
      <c r="J10" s="285" t="s">
        <v>413</v>
      </c>
      <c r="K10" s="285" t="s">
        <v>10</v>
      </c>
      <c r="L10" s="285" t="s">
        <v>324</v>
      </c>
      <c r="M10" s="285" t="s">
        <v>577</v>
      </c>
      <c r="N10" s="287">
        <v>43809</v>
      </c>
      <c r="O10" s="285">
        <v>-1731</v>
      </c>
      <c r="P10" s="285" t="s">
        <v>2881</v>
      </c>
    </row>
    <row r="11" spans="1:16">
      <c r="A11" s="285">
        <v>721</v>
      </c>
      <c r="B11" s="285" t="s">
        <v>66</v>
      </c>
      <c r="C11" s="285" t="s">
        <v>239</v>
      </c>
      <c r="D11" s="285" t="s">
        <v>2735</v>
      </c>
      <c r="E11" s="285" t="s">
        <v>1605</v>
      </c>
      <c r="F11" s="285" t="s">
        <v>2861</v>
      </c>
      <c r="G11" s="285" t="s">
        <v>2538</v>
      </c>
      <c r="H11" s="285" t="s">
        <v>2884</v>
      </c>
      <c r="I11" s="285" t="s">
        <v>4295</v>
      </c>
      <c r="J11" s="285" t="s">
        <v>413</v>
      </c>
      <c r="K11" s="285" t="s">
        <v>10</v>
      </c>
      <c r="L11" s="285" t="s">
        <v>323</v>
      </c>
      <c r="M11" s="285" t="s">
        <v>576</v>
      </c>
      <c r="N11" s="287">
        <v>43809</v>
      </c>
      <c r="O11" s="285">
        <v>-1731</v>
      </c>
      <c r="P11" s="285" t="s">
        <v>2881</v>
      </c>
    </row>
    <row r="12" spans="1:16">
      <c r="A12" s="285">
        <v>720</v>
      </c>
      <c r="B12" s="285" t="s">
        <v>65</v>
      </c>
      <c r="C12" s="285" t="s">
        <v>239</v>
      </c>
      <c r="D12" s="285" t="s">
        <v>2735</v>
      </c>
      <c r="E12" s="285" t="s">
        <v>1605</v>
      </c>
      <c r="F12" s="285" t="s">
        <v>2861</v>
      </c>
      <c r="G12" s="285" t="s">
        <v>2537</v>
      </c>
      <c r="H12" s="285" t="s">
        <v>2884</v>
      </c>
      <c r="I12" s="285" t="s">
        <v>4295</v>
      </c>
      <c r="J12" s="285" t="s">
        <v>413</v>
      </c>
      <c r="K12" s="285" t="s">
        <v>10</v>
      </c>
      <c r="L12" s="285" t="s">
        <v>323</v>
      </c>
      <c r="M12" s="285" t="s">
        <v>575</v>
      </c>
      <c r="N12" s="287">
        <v>43809</v>
      </c>
      <c r="O12" s="285">
        <v>-1731</v>
      </c>
      <c r="P12" s="285" t="s">
        <v>2881</v>
      </c>
    </row>
    <row r="13" spans="1:16" ht="28.8">
      <c r="A13" s="285">
        <v>719</v>
      </c>
      <c r="B13" s="285" t="s">
        <v>64</v>
      </c>
      <c r="C13" s="285" t="s">
        <v>239</v>
      </c>
      <c r="D13" s="285" t="s">
        <v>2735</v>
      </c>
      <c r="E13" s="285" t="s">
        <v>1605</v>
      </c>
      <c r="F13" s="285" t="s">
        <v>2861</v>
      </c>
      <c r="G13" s="285" t="s">
        <v>2536</v>
      </c>
      <c r="H13" s="285" t="s">
        <v>2884</v>
      </c>
      <c r="I13" s="285" t="s">
        <v>4295</v>
      </c>
      <c r="J13" s="285" t="s">
        <v>413</v>
      </c>
      <c r="K13" s="285" t="s">
        <v>10</v>
      </c>
      <c r="L13" s="285" t="s">
        <v>322</v>
      </c>
      <c r="M13" s="286" t="s">
        <v>1477</v>
      </c>
      <c r="N13" s="287">
        <v>43809</v>
      </c>
      <c r="O13" s="285">
        <v>-1731</v>
      </c>
      <c r="P13" s="285" t="s">
        <v>2881</v>
      </c>
    </row>
    <row r="14" spans="1:16" ht="28.8">
      <c r="A14" s="285">
        <v>718</v>
      </c>
      <c r="B14" s="285" t="s">
        <v>63</v>
      </c>
      <c r="C14" s="285" t="s">
        <v>239</v>
      </c>
      <c r="D14" s="285" t="s">
        <v>2735</v>
      </c>
      <c r="E14" s="285" t="s">
        <v>1605</v>
      </c>
      <c r="F14" s="285" t="s">
        <v>2861</v>
      </c>
      <c r="G14" s="285" t="s">
        <v>2535</v>
      </c>
      <c r="H14" s="285" t="s">
        <v>2884</v>
      </c>
      <c r="I14" s="285" t="s">
        <v>4295</v>
      </c>
      <c r="J14" s="285" t="s">
        <v>413</v>
      </c>
      <c r="K14" s="285" t="s">
        <v>10</v>
      </c>
      <c r="L14" s="285" t="s">
        <v>321</v>
      </c>
      <c r="M14" s="286" t="s">
        <v>1476</v>
      </c>
      <c r="N14" s="287">
        <v>43809</v>
      </c>
      <c r="O14" s="285">
        <v>-1731</v>
      </c>
      <c r="P14" s="285" t="s">
        <v>2881</v>
      </c>
    </row>
    <row r="15" spans="1:16">
      <c r="A15" s="285">
        <v>20</v>
      </c>
      <c r="B15" s="285" t="s">
        <v>1220</v>
      </c>
      <c r="C15" s="285" t="s">
        <v>1276</v>
      </c>
      <c r="D15" s="285" t="s">
        <v>1692</v>
      </c>
      <c r="E15" s="285" t="s">
        <v>2697</v>
      </c>
      <c r="F15" s="285" t="s">
        <v>2861</v>
      </c>
      <c r="G15" s="285" t="s">
        <v>2196</v>
      </c>
      <c r="H15" s="285" t="s">
        <v>2884</v>
      </c>
      <c r="I15" s="285" t="s">
        <v>4295</v>
      </c>
      <c r="J15" s="285" t="s">
        <v>413</v>
      </c>
      <c r="K15" s="285" t="s">
        <v>10</v>
      </c>
      <c r="L15" s="285" t="s">
        <v>1221</v>
      </c>
      <c r="M15" s="285" t="s">
        <v>602</v>
      </c>
      <c r="N15" s="287">
        <v>45534</v>
      </c>
      <c r="O15" s="285">
        <v>-6</v>
      </c>
      <c r="P15" s="285" t="s">
        <v>2881</v>
      </c>
    </row>
    <row r="16" spans="1:16" ht="28.8">
      <c r="A16" s="285">
        <v>717</v>
      </c>
      <c r="B16" s="285" t="s">
        <v>62</v>
      </c>
      <c r="C16" s="285" t="s">
        <v>239</v>
      </c>
      <c r="D16" s="285" t="s">
        <v>2735</v>
      </c>
      <c r="E16" s="285" t="s">
        <v>1605</v>
      </c>
      <c r="F16" s="285" t="s">
        <v>2861</v>
      </c>
      <c r="G16" s="285" t="s">
        <v>2534</v>
      </c>
      <c r="H16" s="285" t="s">
        <v>2884</v>
      </c>
      <c r="I16" s="285" t="s">
        <v>4295</v>
      </c>
      <c r="J16" s="285" t="s">
        <v>413</v>
      </c>
      <c r="K16" s="285" t="s">
        <v>10</v>
      </c>
      <c r="L16" s="285" t="s">
        <v>320</v>
      </c>
      <c r="M16" s="286" t="s">
        <v>1475</v>
      </c>
      <c r="N16" s="287">
        <v>43809</v>
      </c>
      <c r="O16" s="285">
        <v>-1731</v>
      </c>
      <c r="P16" s="285" t="s">
        <v>2881</v>
      </c>
    </row>
    <row r="17" spans="1:16" ht="28.8">
      <c r="A17" s="285">
        <v>716</v>
      </c>
      <c r="B17" s="285" t="s">
        <v>61</v>
      </c>
      <c r="C17" s="285" t="s">
        <v>239</v>
      </c>
      <c r="D17" s="285" t="s">
        <v>2735</v>
      </c>
      <c r="E17" s="285" t="s">
        <v>1605</v>
      </c>
      <c r="F17" s="285" t="s">
        <v>2861</v>
      </c>
      <c r="G17" s="285" t="s">
        <v>2533</v>
      </c>
      <c r="H17" s="285" t="s">
        <v>2884</v>
      </c>
      <c r="I17" s="285" t="s">
        <v>4295</v>
      </c>
      <c r="J17" s="285" t="s">
        <v>413</v>
      </c>
      <c r="K17" s="285" t="s">
        <v>10</v>
      </c>
      <c r="L17" s="285" t="s">
        <v>319</v>
      </c>
      <c r="M17" s="286" t="s">
        <v>1474</v>
      </c>
      <c r="N17" s="287">
        <v>43809</v>
      </c>
      <c r="O17" s="285">
        <v>-1731</v>
      </c>
      <c r="P17" s="285" t="s">
        <v>2881</v>
      </c>
    </row>
    <row r="18" spans="1:16" ht="28.8">
      <c r="A18" s="285">
        <v>715</v>
      </c>
      <c r="B18" s="285" t="s">
        <v>60</v>
      </c>
      <c r="C18" s="285" t="s">
        <v>239</v>
      </c>
      <c r="D18" s="285" t="s">
        <v>2735</v>
      </c>
      <c r="E18" s="285" t="s">
        <v>1605</v>
      </c>
      <c r="F18" s="285" t="s">
        <v>2861</v>
      </c>
      <c r="G18" s="285" t="s">
        <v>2532</v>
      </c>
      <c r="H18" s="285" t="s">
        <v>2884</v>
      </c>
      <c r="I18" s="285" t="s">
        <v>4295</v>
      </c>
      <c r="J18" s="285" t="s">
        <v>413</v>
      </c>
      <c r="K18" s="285" t="s">
        <v>10</v>
      </c>
      <c r="L18" s="285" t="s">
        <v>318</v>
      </c>
      <c r="M18" s="286" t="s">
        <v>1473</v>
      </c>
      <c r="N18" s="287">
        <v>43809</v>
      </c>
      <c r="O18" s="285">
        <v>-1731</v>
      </c>
      <c r="P18" s="285" t="s">
        <v>2881</v>
      </c>
    </row>
    <row r="19" spans="1:16">
      <c r="A19" s="285">
        <v>714</v>
      </c>
      <c r="B19" s="285" t="s">
        <v>59</v>
      </c>
      <c r="C19" s="285" t="s">
        <v>239</v>
      </c>
      <c r="D19" s="285" t="s">
        <v>2735</v>
      </c>
      <c r="E19" s="285" t="s">
        <v>1605</v>
      </c>
      <c r="F19" s="285" t="s">
        <v>2861</v>
      </c>
      <c r="G19" s="285" t="s">
        <v>2531</v>
      </c>
      <c r="H19" s="285" t="s">
        <v>2884</v>
      </c>
      <c r="I19" s="285" t="s">
        <v>4295</v>
      </c>
      <c r="J19" s="285" t="s">
        <v>413</v>
      </c>
      <c r="K19" s="285" t="s">
        <v>10</v>
      </c>
      <c r="L19" s="285" t="s">
        <v>317</v>
      </c>
      <c r="M19" s="285" t="s">
        <v>574</v>
      </c>
      <c r="N19" s="287">
        <v>43809</v>
      </c>
      <c r="O19" s="285">
        <v>-1731</v>
      </c>
      <c r="P19" s="285" t="s">
        <v>2881</v>
      </c>
    </row>
    <row r="20" spans="1:16">
      <c r="A20" s="285">
        <v>713</v>
      </c>
      <c r="B20" s="285" t="s">
        <v>58</v>
      </c>
      <c r="C20" s="285" t="s">
        <v>1026</v>
      </c>
      <c r="D20" s="285" t="s">
        <v>2993</v>
      </c>
      <c r="E20" s="285" t="s">
        <v>1604</v>
      </c>
      <c r="F20" s="285" t="s">
        <v>2861</v>
      </c>
      <c r="G20" s="285" t="s">
        <v>2530</v>
      </c>
      <c r="H20" s="285" t="s">
        <v>2884</v>
      </c>
      <c r="I20" s="285" t="s">
        <v>4295</v>
      </c>
      <c r="J20" s="285" t="s">
        <v>413</v>
      </c>
      <c r="K20" s="285" t="s">
        <v>10</v>
      </c>
      <c r="L20" s="285" t="s">
        <v>316</v>
      </c>
      <c r="M20" s="285" t="s">
        <v>573</v>
      </c>
      <c r="N20" s="287">
        <v>43743</v>
      </c>
      <c r="O20" s="285">
        <v>-1797</v>
      </c>
      <c r="P20" s="285" t="s">
        <v>2881</v>
      </c>
    </row>
    <row r="21" spans="1:16">
      <c r="A21" s="285">
        <v>692</v>
      </c>
      <c r="B21" s="285" t="s">
        <v>166</v>
      </c>
      <c r="C21" s="285" t="s">
        <v>162</v>
      </c>
      <c r="D21" s="285" t="s">
        <v>1151</v>
      </c>
      <c r="E21" s="285" t="s">
        <v>2696</v>
      </c>
      <c r="F21" s="285" t="s">
        <v>2861</v>
      </c>
      <c r="G21" s="285" t="s">
        <v>2509</v>
      </c>
      <c r="H21" s="285" t="s">
        <v>2884</v>
      </c>
      <c r="I21" s="285" t="s">
        <v>4295</v>
      </c>
      <c r="J21" s="285" t="s">
        <v>412</v>
      </c>
      <c r="K21" s="285" t="s">
        <v>10</v>
      </c>
      <c r="L21" s="285" t="s">
        <v>381</v>
      </c>
      <c r="M21" s="285" t="s">
        <v>594</v>
      </c>
      <c r="N21" s="287">
        <v>44069</v>
      </c>
      <c r="O21" s="285">
        <v>-1471</v>
      </c>
      <c r="P21" s="285" t="s">
        <v>2881</v>
      </c>
    </row>
    <row r="22" spans="1:16" ht="28.8">
      <c r="A22" s="285">
        <v>690</v>
      </c>
      <c r="B22" s="285" t="s">
        <v>152</v>
      </c>
      <c r="C22" s="285" t="s">
        <v>146</v>
      </c>
      <c r="D22" s="285" t="s">
        <v>2721</v>
      </c>
      <c r="E22" s="285" t="s">
        <v>1605</v>
      </c>
      <c r="F22" s="285" t="s">
        <v>2861</v>
      </c>
      <c r="G22" s="285" t="s">
        <v>2507</v>
      </c>
      <c r="H22" s="285" t="s">
        <v>2884</v>
      </c>
      <c r="I22" s="285" t="s">
        <v>4295</v>
      </c>
      <c r="J22" s="285" t="s">
        <v>412</v>
      </c>
      <c r="K22" s="285" t="s">
        <v>10</v>
      </c>
      <c r="L22" s="285" t="s">
        <v>376</v>
      </c>
      <c r="M22" s="286" t="s">
        <v>4303</v>
      </c>
      <c r="N22" s="287">
        <v>43950</v>
      </c>
      <c r="O22" s="285">
        <v>-1590</v>
      </c>
      <c r="P22" s="285" t="s">
        <v>2881</v>
      </c>
    </row>
    <row r="23" spans="1:16">
      <c r="A23" s="285">
        <v>678</v>
      </c>
      <c r="B23" s="285" t="s">
        <v>173</v>
      </c>
      <c r="C23" s="285" t="s">
        <v>146</v>
      </c>
      <c r="D23" s="285" t="s">
        <v>2721</v>
      </c>
      <c r="E23" s="285" t="s">
        <v>1605</v>
      </c>
      <c r="F23" s="285" t="s">
        <v>2861</v>
      </c>
      <c r="G23" s="285" t="s">
        <v>2495</v>
      </c>
      <c r="H23" s="285" t="s">
        <v>2884</v>
      </c>
      <c r="I23" s="285" t="s">
        <v>4295</v>
      </c>
      <c r="J23" s="285" t="s">
        <v>413</v>
      </c>
      <c r="K23" s="285" t="s">
        <v>10</v>
      </c>
      <c r="L23" s="285" t="s">
        <v>385</v>
      </c>
      <c r="M23" s="285" t="s">
        <v>600</v>
      </c>
      <c r="N23" s="287">
        <v>44158</v>
      </c>
      <c r="O23" s="285">
        <v>-1382</v>
      </c>
      <c r="P23" s="285" t="s">
        <v>2881</v>
      </c>
    </row>
    <row r="24" spans="1:16" ht="28.8">
      <c r="A24" s="285">
        <v>657</v>
      </c>
      <c r="B24" s="285" t="s">
        <v>84</v>
      </c>
      <c r="C24" s="285" t="s">
        <v>235</v>
      </c>
      <c r="D24" s="285" t="s">
        <v>1380</v>
      </c>
      <c r="E24" s="285" t="s">
        <v>2699</v>
      </c>
      <c r="F24" s="285" t="s">
        <v>2860</v>
      </c>
      <c r="G24" s="285" t="s">
        <v>2473</v>
      </c>
      <c r="H24" s="285" t="s">
        <v>2926</v>
      </c>
      <c r="I24" s="285" t="s">
        <v>4295</v>
      </c>
      <c r="J24" s="285" t="s">
        <v>412</v>
      </c>
      <c r="K24" s="285" t="s">
        <v>10</v>
      </c>
      <c r="L24" s="285" t="s">
        <v>343</v>
      </c>
      <c r="M24" s="286" t="s">
        <v>1426</v>
      </c>
      <c r="N24" s="287">
        <v>44312</v>
      </c>
      <c r="O24" s="285">
        <v>-1228</v>
      </c>
      <c r="P24" s="285" t="s">
        <v>2881</v>
      </c>
    </row>
    <row r="25" spans="1:16" ht="57.6">
      <c r="A25" s="285">
        <v>651</v>
      </c>
      <c r="B25" s="285" t="s">
        <v>4304</v>
      </c>
      <c r="C25" s="285" t="s">
        <v>180</v>
      </c>
      <c r="D25" s="285" t="s">
        <v>877</v>
      </c>
      <c r="E25" s="285" t="s">
        <v>2696</v>
      </c>
      <c r="F25" s="285" t="s">
        <v>2876</v>
      </c>
      <c r="G25" s="285" t="s">
        <v>2468</v>
      </c>
      <c r="H25" s="285" t="s">
        <v>2926</v>
      </c>
      <c r="I25" s="285" t="s">
        <v>4295</v>
      </c>
      <c r="J25" s="285" t="s">
        <v>413</v>
      </c>
      <c r="K25" s="285" t="s">
        <v>10</v>
      </c>
      <c r="L25" s="285" t="s">
        <v>301</v>
      </c>
      <c r="M25" s="286" t="s">
        <v>1393</v>
      </c>
      <c r="N25" s="287">
        <v>44440</v>
      </c>
      <c r="O25" s="285">
        <v>-1100</v>
      </c>
      <c r="P25" s="285" t="s">
        <v>2881</v>
      </c>
    </row>
    <row r="26" spans="1:16">
      <c r="A26" s="285">
        <v>649</v>
      </c>
      <c r="B26" s="285" t="s">
        <v>92</v>
      </c>
      <c r="C26" s="285" t="s">
        <v>240</v>
      </c>
      <c r="D26" s="285" t="s">
        <v>2738</v>
      </c>
      <c r="E26" s="285" t="s">
        <v>1604</v>
      </c>
      <c r="F26" s="285" t="s">
        <v>2861</v>
      </c>
      <c r="G26" s="285" t="s">
        <v>2466</v>
      </c>
      <c r="H26" s="285" t="s">
        <v>2884</v>
      </c>
      <c r="I26" s="285" t="s">
        <v>4295</v>
      </c>
      <c r="J26" s="285" t="s">
        <v>412</v>
      </c>
      <c r="K26" s="285" t="s">
        <v>10</v>
      </c>
      <c r="L26" s="285" t="s">
        <v>348</v>
      </c>
      <c r="M26" s="285" t="s">
        <v>725</v>
      </c>
      <c r="N26" s="287">
        <v>44460</v>
      </c>
      <c r="O26" s="285">
        <v>-1080</v>
      </c>
      <c r="P26" s="285" t="s">
        <v>2881</v>
      </c>
    </row>
    <row r="27" spans="1:16" ht="57.6">
      <c r="A27" s="285">
        <v>620</v>
      </c>
      <c r="B27" s="285" t="s">
        <v>28</v>
      </c>
      <c r="C27" s="285" t="s">
        <v>1026</v>
      </c>
      <c r="D27" s="286" t="s">
        <v>2710</v>
      </c>
      <c r="E27" s="285" t="s">
        <v>1605</v>
      </c>
      <c r="F27" s="285" t="s">
        <v>2878</v>
      </c>
      <c r="G27" s="285" t="s">
        <v>2882</v>
      </c>
      <c r="H27" s="285" t="s">
        <v>2884</v>
      </c>
      <c r="I27" s="285" t="s">
        <v>4295</v>
      </c>
      <c r="J27" s="285" t="s">
        <v>413</v>
      </c>
      <c r="K27" s="285" t="s">
        <v>10</v>
      </c>
      <c r="L27" s="285" t="s">
        <v>4305</v>
      </c>
      <c r="M27" s="286" t="s">
        <v>1395</v>
      </c>
      <c r="N27" s="287">
        <v>44880</v>
      </c>
      <c r="O27" s="285">
        <v>-660</v>
      </c>
      <c r="P27" s="285" t="s">
        <v>2881</v>
      </c>
    </row>
    <row r="28" spans="1:16">
      <c r="A28" s="285">
        <v>583</v>
      </c>
      <c r="B28" s="285" t="s">
        <v>502</v>
      </c>
      <c r="C28" s="285" t="s">
        <v>254</v>
      </c>
      <c r="D28" s="285" t="s">
        <v>3136</v>
      </c>
      <c r="E28" s="285" t="s">
        <v>1605</v>
      </c>
      <c r="F28" s="285" t="s">
        <v>2876</v>
      </c>
      <c r="G28" s="285" t="s">
        <v>2134</v>
      </c>
      <c r="H28" s="285" t="s">
        <v>2884</v>
      </c>
      <c r="I28" s="285" t="s">
        <v>4295</v>
      </c>
      <c r="J28" s="285" t="s">
        <v>413</v>
      </c>
      <c r="K28" s="285" t="s">
        <v>10</v>
      </c>
      <c r="L28" s="285" t="s">
        <v>271</v>
      </c>
      <c r="M28" s="285" t="s">
        <v>655</v>
      </c>
      <c r="N28" s="287">
        <v>45179</v>
      </c>
      <c r="O28" s="285">
        <v>-361</v>
      </c>
      <c r="P28" s="285" t="s">
        <v>2881</v>
      </c>
    </row>
    <row r="29" spans="1:16" ht="43.2">
      <c r="A29" s="285">
        <v>582</v>
      </c>
      <c r="B29" s="285" t="s">
        <v>500</v>
      </c>
      <c r="C29" s="285" t="s">
        <v>254</v>
      </c>
      <c r="D29" s="285" t="s">
        <v>3136</v>
      </c>
      <c r="E29" s="285" t="s">
        <v>1605</v>
      </c>
      <c r="F29" s="285" t="s">
        <v>2876</v>
      </c>
      <c r="G29" s="285" t="s">
        <v>2133</v>
      </c>
      <c r="H29" s="285" t="s">
        <v>2926</v>
      </c>
      <c r="I29" s="285" t="s">
        <v>4295</v>
      </c>
      <c r="J29" s="285" t="s">
        <v>412</v>
      </c>
      <c r="K29" s="285" t="s">
        <v>10</v>
      </c>
      <c r="L29" s="286" t="s">
        <v>272</v>
      </c>
      <c r="M29" s="285" t="s">
        <v>654</v>
      </c>
      <c r="N29" s="287">
        <v>45179</v>
      </c>
      <c r="O29" s="285">
        <v>-361</v>
      </c>
      <c r="P29" s="285" t="s">
        <v>2881</v>
      </c>
    </row>
    <row r="30" spans="1:16">
      <c r="A30" s="285">
        <v>548</v>
      </c>
      <c r="B30" s="285" t="s">
        <v>524</v>
      </c>
      <c r="C30" s="285" t="s">
        <v>187</v>
      </c>
      <c r="D30" s="285" t="s">
        <v>2748</v>
      </c>
      <c r="E30" s="285" t="s">
        <v>1604</v>
      </c>
      <c r="F30" s="285" t="s">
        <v>2861</v>
      </c>
      <c r="G30" s="285" t="s">
        <v>2166</v>
      </c>
      <c r="H30" s="285" t="s">
        <v>2884</v>
      </c>
      <c r="I30" s="285" t="s">
        <v>4295</v>
      </c>
      <c r="J30" s="285" t="s">
        <v>414</v>
      </c>
      <c r="K30" s="285" t="s">
        <v>10</v>
      </c>
      <c r="L30" s="285" t="s">
        <v>525</v>
      </c>
      <c r="M30" s="285" t="s">
        <v>675</v>
      </c>
      <c r="N30" s="287">
        <v>45352</v>
      </c>
      <c r="O30" s="285">
        <v>-188</v>
      </c>
      <c r="P30" s="285" t="s">
        <v>2881</v>
      </c>
    </row>
    <row r="31" spans="1:16">
      <c r="A31" s="285">
        <v>537</v>
      </c>
      <c r="B31" s="285" t="s">
        <v>547</v>
      </c>
      <c r="C31" s="285" t="s">
        <v>2872</v>
      </c>
      <c r="D31" s="285" t="s">
        <v>824</v>
      </c>
      <c r="E31" s="285" t="s">
        <v>1604</v>
      </c>
      <c r="F31" s="285" t="s">
        <v>2861</v>
      </c>
      <c r="G31" s="285" t="s">
        <v>2182</v>
      </c>
      <c r="H31" s="285" t="s">
        <v>2884</v>
      </c>
      <c r="I31" s="285" t="s">
        <v>4295</v>
      </c>
      <c r="J31" s="285" t="s">
        <v>412</v>
      </c>
      <c r="K31" s="285" t="s">
        <v>10</v>
      </c>
      <c r="L31" s="285" t="s">
        <v>4306</v>
      </c>
      <c r="M31" s="285" t="s">
        <v>690</v>
      </c>
      <c r="N31" s="287">
        <v>45435</v>
      </c>
      <c r="O31" s="285">
        <v>-105</v>
      </c>
      <c r="P31" s="285" t="s">
        <v>2881</v>
      </c>
    </row>
    <row r="32" spans="1:16" ht="72">
      <c r="A32" s="285">
        <v>461</v>
      </c>
      <c r="B32" s="285" t="s">
        <v>546</v>
      </c>
      <c r="C32" s="285" t="s">
        <v>1602</v>
      </c>
      <c r="D32" s="286" t="s">
        <v>4307</v>
      </c>
      <c r="E32" s="285" t="s">
        <v>2696</v>
      </c>
      <c r="F32" s="285" t="s">
        <v>2876</v>
      </c>
      <c r="G32" s="285" t="s">
        <v>3844</v>
      </c>
      <c r="H32" s="285" t="s">
        <v>2926</v>
      </c>
      <c r="I32" s="285" t="s">
        <v>4295</v>
      </c>
      <c r="J32" s="285" t="s">
        <v>413</v>
      </c>
      <c r="K32" s="285" t="s">
        <v>10</v>
      </c>
      <c r="L32" s="285" t="s">
        <v>3845</v>
      </c>
      <c r="M32" s="286" t="s">
        <v>3846</v>
      </c>
      <c r="N32" s="287">
        <v>46798</v>
      </c>
      <c r="O32" s="285">
        <v>1258</v>
      </c>
      <c r="P32" s="285" t="s">
        <v>2880</v>
      </c>
    </row>
    <row r="33" spans="1:16" ht="43.2">
      <c r="A33" s="285">
        <v>456</v>
      </c>
      <c r="B33" s="285" t="s">
        <v>3761</v>
      </c>
      <c r="C33" s="285" t="s">
        <v>3631</v>
      </c>
      <c r="D33" s="286" t="s">
        <v>3630</v>
      </c>
      <c r="E33" s="285" t="s">
        <v>2697</v>
      </c>
      <c r="F33" s="285" t="s">
        <v>2860</v>
      </c>
      <c r="G33" s="285" t="s">
        <v>3779</v>
      </c>
      <c r="H33" s="285" t="s">
        <v>2926</v>
      </c>
      <c r="I33" s="285" t="s">
        <v>4295</v>
      </c>
      <c r="J33" s="285" t="s">
        <v>412</v>
      </c>
      <c r="K33" s="285" t="s">
        <v>10</v>
      </c>
      <c r="L33" s="285" t="s">
        <v>3802</v>
      </c>
      <c r="M33" s="286" t="s">
        <v>3803</v>
      </c>
      <c r="N33" s="287">
        <v>47106</v>
      </c>
      <c r="O33" s="285">
        <v>1566</v>
      </c>
      <c r="P33" s="285" t="s">
        <v>2880</v>
      </c>
    </row>
    <row r="34" spans="1:16" ht="72">
      <c r="A34" s="285">
        <v>455</v>
      </c>
      <c r="B34" s="285" t="s">
        <v>3760</v>
      </c>
      <c r="C34" s="285" t="s">
        <v>144</v>
      </c>
      <c r="D34" s="286" t="s">
        <v>4308</v>
      </c>
      <c r="E34" s="285" t="s">
        <v>1604</v>
      </c>
      <c r="F34" s="285" t="s">
        <v>2861</v>
      </c>
      <c r="G34" s="285" t="s">
        <v>3778</v>
      </c>
      <c r="H34" s="285" t="s">
        <v>2884</v>
      </c>
      <c r="I34" s="285" t="s">
        <v>4295</v>
      </c>
      <c r="J34" s="285" t="s">
        <v>412</v>
      </c>
      <c r="K34" s="285" t="s">
        <v>10</v>
      </c>
      <c r="L34" s="285" t="s">
        <v>3801</v>
      </c>
      <c r="M34" s="285" t="s">
        <v>3709</v>
      </c>
      <c r="N34" s="287">
        <v>47106</v>
      </c>
      <c r="O34" s="285">
        <v>1566</v>
      </c>
      <c r="P34" s="285" t="s">
        <v>2880</v>
      </c>
    </row>
    <row r="35" spans="1:16" ht="28.8">
      <c r="A35" s="285">
        <v>440</v>
      </c>
      <c r="B35" s="285" t="s">
        <v>3730</v>
      </c>
      <c r="C35" s="285" t="s">
        <v>1067</v>
      </c>
      <c r="D35" s="286" t="s">
        <v>3736</v>
      </c>
      <c r="E35" s="285" t="s">
        <v>2696</v>
      </c>
      <c r="F35" s="285" t="s">
        <v>2860</v>
      </c>
      <c r="G35" s="285" t="s">
        <v>3733</v>
      </c>
      <c r="H35" s="285" t="s">
        <v>2926</v>
      </c>
      <c r="I35" s="285" t="s">
        <v>4295</v>
      </c>
      <c r="J35" s="285" t="s">
        <v>412</v>
      </c>
      <c r="K35" s="285" t="s">
        <v>10</v>
      </c>
      <c r="L35" s="285" t="s">
        <v>3822</v>
      </c>
      <c r="M35" s="285" t="s">
        <v>3742</v>
      </c>
      <c r="N35" s="287">
        <v>47079</v>
      </c>
      <c r="O35" s="285">
        <v>1539</v>
      </c>
      <c r="P35" s="285" t="s">
        <v>2880</v>
      </c>
    </row>
    <row r="36" spans="1:16" ht="72">
      <c r="A36" s="285">
        <v>438</v>
      </c>
      <c r="B36" s="285" t="s">
        <v>38</v>
      </c>
      <c r="C36" s="285" t="s">
        <v>229</v>
      </c>
      <c r="D36" s="286" t="s">
        <v>3734</v>
      </c>
      <c r="E36" s="285" t="s">
        <v>1604</v>
      </c>
      <c r="F36" s="285" t="s">
        <v>2876</v>
      </c>
      <c r="G36" s="285" t="s">
        <v>3731</v>
      </c>
      <c r="H36" s="285" t="s">
        <v>2926</v>
      </c>
      <c r="I36" s="285" t="s">
        <v>4295</v>
      </c>
      <c r="J36" s="285" t="s">
        <v>412</v>
      </c>
      <c r="K36" s="285" t="s">
        <v>10</v>
      </c>
      <c r="L36" s="285" t="s">
        <v>3739</v>
      </c>
      <c r="M36" s="286" t="s">
        <v>3740</v>
      </c>
      <c r="N36" s="287">
        <v>47079</v>
      </c>
      <c r="O36" s="285">
        <v>1539</v>
      </c>
      <c r="P36" s="285" t="s">
        <v>2880</v>
      </c>
    </row>
    <row r="37" spans="1:16" ht="72">
      <c r="A37" s="285">
        <v>436</v>
      </c>
      <c r="B37" s="285" t="s">
        <v>3719</v>
      </c>
      <c r="C37" s="285" t="s">
        <v>1533</v>
      </c>
      <c r="D37" s="286" t="s">
        <v>4309</v>
      </c>
      <c r="E37" s="285" t="s">
        <v>2696</v>
      </c>
      <c r="F37" s="285" t="s">
        <v>2860</v>
      </c>
      <c r="G37" s="285" t="s">
        <v>3721</v>
      </c>
      <c r="H37" s="285" t="s">
        <v>2926</v>
      </c>
      <c r="I37" s="285" t="s">
        <v>4295</v>
      </c>
      <c r="J37" s="285" t="s">
        <v>412</v>
      </c>
      <c r="K37" s="285" t="s">
        <v>10</v>
      </c>
      <c r="L37" s="285" t="s">
        <v>3722</v>
      </c>
      <c r="M37" s="286" t="s">
        <v>3723</v>
      </c>
      <c r="N37" s="287">
        <v>47043</v>
      </c>
      <c r="O37" s="285">
        <v>1503</v>
      </c>
      <c r="P37" s="285" t="s">
        <v>2880</v>
      </c>
    </row>
    <row r="38" spans="1:16" ht="115.2">
      <c r="A38" s="285">
        <v>435</v>
      </c>
      <c r="B38" s="285" t="s">
        <v>3712</v>
      </c>
      <c r="C38" s="285" t="s">
        <v>146</v>
      </c>
      <c r="D38" s="286" t="s">
        <v>3713</v>
      </c>
      <c r="E38" s="285" t="s">
        <v>1605</v>
      </c>
      <c r="F38" s="285" t="s">
        <v>2861</v>
      </c>
      <c r="G38" s="285" t="s">
        <v>3715</v>
      </c>
      <c r="H38" s="285" t="s">
        <v>2884</v>
      </c>
      <c r="I38" s="285" t="s">
        <v>4295</v>
      </c>
      <c r="J38" s="285" t="s">
        <v>413</v>
      </c>
      <c r="K38" s="285" t="s">
        <v>10</v>
      </c>
      <c r="L38" s="285" t="s">
        <v>3717</v>
      </c>
      <c r="M38" s="285" t="s">
        <v>3718</v>
      </c>
      <c r="N38" s="287">
        <v>47043</v>
      </c>
      <c r="O38" s="285">
        <v>1503</v>
      </c>
      <c r="P38" s="285" t="s">
        <v>2880</v>
      </c>
    </row>
    <row r="39" spans="1:16" ht="115.2">
      <c r="A39" s="285">
        <v>434</v>
      </c>
      <c r="B39" s="285" t="s">
        <v>3711</v>
      </c>
      <c r="C39" s="285" t="s">
        <v>146</v>
      </c>
      <c r="D39" s="286" t="s">
        <v>3713</v>
      </c>
      <c r="E39" s="285" t="s">
        <v>1605</v>
      </c>
      <c r="F39" s="285" t="s">
        <v>2861</v>
      </c>
      <c r="G39" s="285" t="s">
        <v>3714</v>
      </c>
      <c r="H39" s="285" t="s">
        <v>2884</v>
      </c>
      <c r="I39" s="285" t="s">
        <v>4295</v>
      </c>
      <c r="J39" s="285" t="s">
        <v>414</v>
      </c>
      <c r="K39" s="285" t="s">
        <v>10</v>
      </c>
      <c r="L39" s="285" t="s">
        <v>3716</v>
      </c>
      <c r="M39" s="285" t="s">
        <v>3718</v>
      </c>
      <c r="N39" s="287">
        <v>47043</v>
      </c>
      <c r="O39" s="285">
        <v>1503</v>
      </c>
      <c r="P39" s="285" t="s">
        <v>2880</v>
      </c>
    </row>
    <row r="40" spans="1:16" ht="57.6">
      <c r="A40" s="285">
        <v>433</v>
      </c>
      <c r="B40" s="285" t="s">
        <v>3706</v>
      </c>
      <c r="C40" s="285" t="s">
        <v>144</v>
      </c>
      <c r="D40" s="286" t="s">
        <v>4310</v>
      </c>
      <c r="E40" s="285" t="s">
        <v>1604</v>
      </c>
      <c r="F40" s="285" t="s">
        <v>2861</v>
      </c>
      <c r="G40" s="285" t="s">
        <v>3707</v>
      </c>
      <c r="H40" s="285" t="s">
        <v>2884</v>
      </c>
      <c r="I40" s="285" t="s">
        <v>4295</v>
      </c>
      <c r="J40" s="285" t="s">
        <v>412</v>
      </c>
      <c r="K40" s="285" t="s">
        <v>10</v>
      </c>
      <c r="L40" s="285" t="s">
        <v>3708</v>
      </c>
      <c r="M40" s="285" t="s">
        <v>3709</v>
      </c>
      <c r="N40" s="287">
        <v>47043</v>
      </c>
      <c r="O40" s="285">
        <v>1503</v>
      </c>
      <c r="P40" s="285" t="s">
        <v>2880</v>
      </c>
    </row>
    <row r="41" spans="1:16" ht="86.4">
      <c r="A41" s="285">
        <v>432</v>
      </c>
      <c r="B41" s="285" t="s">
        <v>3702</v>
      </c>
      <c r="C41" s="285" t="s">
        <v>1031</v>
      </c>
      <c r="D41" s="286" t="s">
        <v>4311</v>
      </c>
      <c r="E41" s="285" t="s">
        <v>2696</v>
      </c>
      <c r="F41" s="285" t="s">
        <v>2876</v>
      </c>
      <c r="G41" s="285" t="s">
        <v>3704</v>
      </c>
      <c r="H41" s="285" t="s">
        <v>2884</v>
      </c>
      <c r="I41" s="285" t="s">
        <v>4295</v>
      </c>
      <c r="J41" s="285" t="s">
        <v>412</v>
      </c>
      <c r="K41" s="285" t="s">
        <v>10</v>
      </c>
      <c r="L41" s="285" t="s">
        <v>3705</v>
      </c>
      <c r="M41" s="285" t="s">
        <v>3745</v>
      </c>
      <c r="N41" s="287">
        <v>47043</v>
      </c>
      <c r="O41" s="285">
        <v>1503</v>
      </c>
      <c r="P41" s="285" t="s">
        <v>2880</v>
      </c>
    </row>
    <row r="42" spans="1:16" ht="28.8">
      <c r="A42" s="285">
        <v>419</v>
      </c>
      <c r="B42" s="285" t="s">
        <v>3599</v>
      </c>
      <c r="C42" s="285" t="s">
        <v>3631</v>
      </c>
      <c r="D42" s="286" t="s">
        <v>3630</v>
      </c>
      <c r="E42" s="285" t="s">
        <v>2697</v>
      </c>
      <c r="F42" s="285" t="s">
        <v>2860</v>
      </c>
      <c r="G42" s="285" t="s">
        <v>3610</v>
      </c>
      <c r="H42" s="285" t="s">
        <v>2926</v>
      </c>
      <c r="I42" s="285" t="s">
        <v>4295</v>
      </c>
      <c r="J42" s="285" t="s">
        <v>412</v>
      </c>
      <c r="K42" s="285" t="s">
        <v>10</v>
      </c>
      <c r="L42" s="285" t="s">
        <v>3625</v>
      </c>
      <c r="M42" s="286" t="s">
        <v>3626</v>
      </c>
      <c r="N42" s="287">
        <v>46981</v>
      </c>
      <c r="O42" s="285">
        <v>1441</v>
      </c>
      <c r="P42" s="285" t="s">
        <v>2880</v>
      </c>
    </row>
    <row r="43" spans="1:16" ht="86.4">
      <c r="A43" s="285">
        <v>409</v>
      </c>
      <c r="B43" s="285" t="s">
        <v>3561</v>
      </c>
      <c r="C43" s="285" t="s">
        <v>187</v>
      </c>
      <c r="D43" s="286" t="s">
        <v>4312</v>
      </c>
      <c r="E43" s="285" t="s">
        <v>1604</v>
      </c>
      <c r="F43" s="285" t="s">
        <v>2861</v>
      </c>
      <c r="G43" s="285" t="s">
        <v>3569</v>
      </c>
      <c r="H43" s="285" t="s">
        <v>2884</v>
      </c>
      <c r="I43" s="285" t="s">
        <v>4295</v>
      </c>
      <c r="J43" s="285" t="s">
        <v>412</v>
      </c>
      <c r="K43" s="285" t="s">
        <v>10</v>
      </c>
      <c r="L43" s="285" t="s">
        <v>3581</v>
      </c>
      <c r="M43" s="286" t="s">
        <v>3582</v>
      </c>
      <c r="N43" s="287">
        <v>46946</v>
      </c>
      <c r="O43" s="285">
        <v>1406</v>
      </c>
      <c r="P43" s="285" t="s">
        <v>2880</v>
      </c>
    </row>
    <row r="44" spans="1:16">
      <c r="A44" s="285">
        <v>408</v>
      </c>
      <c r="B44" s="285" t="s">
        <v>3560</v>
      </c>
      <c r="C44" s="285" t="s">
        <v>139</v>
      </c>
      <c r="D44" s="285" t="s">
        <v>1375</v>
      </c>
      <c r="E44" s="285" t="s">
        <v>2696</v>
      </c>
      <c r="F44" s="285" t="s">
        <v>2860</v>
      </c>
      <c r="G44" s="285" t="s">
        <v>3568</v>
      </c>
      <c r="H44" s="285" t="s">
        <v>2926</v>
      </c>
      <c r="I44" s="285" t="s">
        <v>4295</v>
      </c>
      <c r="J44" s="285" t="s">
        <v>412</v>
      </c>
      <c r="K44" s="285" t="s">
        <v>10</v>
      </c>
      <c r="L44" s="285" t="s">
        <v>3579</v>
      </c>
      <c r="M44" s="285" t="s">
        <v>3580</v>
      </c>
      <c r="N44" s="287">
        <v>46946</v>
      </c>
      <c r="O44" s="285">
        <v>1406</v>
      </c>
      <c r="P44" s="285" t="s">
        <v>2880</v>
      </c>
    </row>
    <row r="45" spans="1:16">
      <c r="A45" s="285">
        <v>55</v>
      </c>
      <c r="B45" s="285" t="s">
        <v>1326</v>
      </c>
      <c r="C45" s="285" t="s">
        <v>2987</v>
      </c>
      <c r="D45" s="285" t="s">
        <v>2725</v>
      </c>
      <c r="E45" s="285" t="s">
        <v>2699</v>
      </c>
      <c r="F45" s="285" t="s">
        <v>2861</v>
      </c>
      <c r="G45" s="285" t="s">
        <v>2230</v>
      </c>
      <c r="H45" s="285" t="s">
        <v>2884</v>
      </c>
      <c r="I45" s="285" t="s">
        <v>4295</v>
      </c>
      <c r="J45" s="285" t="s">
        <v>412</v>
      </c>
      <c r="K45" s="285" t="s">
        <v>10</v>
      </c>
      <c r="L45" s="285" t="s">
        <v>1328</v>
      </c>
      <c r="M45" s="285" t="s">
        <v>1330</v>
      </c>
      <c r="N45" s="287">
        <v>45708</v>
      </c>
      <c r="O45" s="285">
        <v>168</v>
      </c>
      <c r="P45" s="285" t="s">
        <v>2880</v>
      </c>
    </row>
    <row r="46" spans="1:16" ht="28.8">
      <c r="A46" s="285">
        <v>390</v>
      </c>
      <c r="B46" s="285" t="s">
        <v>501</v>
      </c>
      <c r="C46" s="285" t="s">
        <v>254</v>
      </c>
      <c r="D46" s="285" t="s">
        <v>3500</v>
      </c>
      <c r="E46" s="285" t="s">
        <v>1605</v>
      </c>
      <c r="F46" s="285" t="s">
        <v>2876</v>
      </c>
      <c r="G46" s="285" t="s">
        <v>3511</v>
      </c>
      <c r="H46" s="285" t="s">
        <v>2926</v>
      </c>
      <c r="I46" s="285" t="s">
        <v>4295</v>
      </c>
      <c r="J46" s="285" t="s">
        <v>412</v>
      </c>
      <c r="K46" s="285" t="s">
        <v>10</v>
      </c>
      <c r="L46" s="286" t="s">
        <v>3524</v>
      </c>
      <c r="M46" s="285" t="s">
        <v>3525</v>
      </c>
      <c r="N46" s="287">
        <v>46918</v>
      </c>
      <c r="O46" s="285">
        <v>1378</v>
      </c>
      <c r="P46" s="285" t="s">
        <v>2880</v>
      </c>
    </row>
    <row r="47" spans="1:16" ht="43.2">
      <c r="A47" s="285">
        <v>387</v>
      </c>
      <c r="B47" s="285" t="s">
        <v>3447</v>
      </c>
      <c r="C47" s="286" t="s">
        <v>3475</v>
      </c>
      <c r="D47" s="286" t="s">
        <v>3476</v>
      </c>
      <c r="E47" s="285" t="s">
        <v>2696</v>
      </c>
      <c r="F47" s="285" t="s">
        <v>2860</v>
      </c>
      <c r="G47" s="285" t="s">
        <v>3454</v>
      </c>
      <c r="H47" s="285" t="s">
        <v>2926</v>
      </c>
      <c r="I47" s="285" t="s">
        <v>4295</v>
      </c>
      <c r="J47" s="285" t="s">
        <v>412</v>
      </c>
      <c r="K47" s="285" t="s">
        <v>10</v>
      </c>
      <c r="L47" s="285" t="s">
        <v>4313</v>
      </c>
      <c r="M47" s="285" t="s">
        <v>3464</v>
      </c>
      <c r="N47" s="287">
        <v>46883</v>
      </c>
      <c r="O47" s="285">
        <v>1343</v>
      </c>
      <c r="P47" s="285" t="s">
        <v>2880</v>
      </c>
    </row>
    <row r="48" spans="1:16" ht="72">
      <c r="A48" s="285">
        <v>371</v>
      </c>
      <c r="B48" s="285" t="s">
        <v>3387</v>
      </c>
      <c r="C48" s="285" t="s">
        <v>4146</v>
      </c>
      <c r="D48" s="286" t="s">
        <v>3433</v>
      </c>
      <c r="E48" s="285" t="s">
        <v>1605</v>
      </c>
      <c r="F48" s="285" t="s">
        <v>2861</v>
      </c>
      <c r="G48" s="285" t="s">
        <v>3402</v>
      </c>
      <c r="H48" s="285" t="s">
        <v>2884</v>
      </c>
      <c r="I48" s="285" t="s">
        <v>4295</v>
      </c>
      <c r="J48" s="285" t="s">
        <v>413</v>
      </c>
      <c r="K48" s="285" t="s">
        <v>10</v>
      </c>
      <c r="L48" s="285" t="s">
        <v>3417</v>
      </c>
      <c r="M48" s="285" t="s">
        <v>3418</v>
      </c>
      <c r="N48" s="287">
        <v>46847</v>
      </c>
      <c r="O48" s="285">
        <v>1307</v>
      </c>
      <c r="P48" s="285" t="s">
        <v>2880</v>
      </c>
    </row>
    <row r="49" spans="1:16">
      <c r="A49" s="285">
        <v>367</v>
      </c>
      <c r="B49" s="285" t="s">
        <v>3370</v>
      </c>
      <c r="C49" s="285" t="s">
        <v>146</v>
      </c>
      <c r="D49" s="285" t="s">
        <v>2721</v>
      </c>
      <c r="E49" s="285" t="s">
        <v>1605</v>
      </c>
      <c r="F49" s="285" t="s">
        <v>2861</v>
      </c>
      <c r="G49" s="285" t="s">
        <v>3376</v>
      </c>
      <c r="H49" s="285" t="s">
        <v>2884</v>
      </c>
      <c r="I49" s="285" t="s">
        <v>4295</v>
      </c>
      <c r="J49" s="285" t="s">
        <v>412</v>
      </c>
      <c r="K49" s="285" t="s">
        <v>10</v>
      </c>
      <c r="L49" s="285" t="s">
        <v>3381</v>
      </c>
      <c r="M49" s="285" t="s">
        <v>3382</v>
      </c>
      <c r="N49" s="287">
        <v>46815</v>
      </c>
      <c r="O49" s="285">
        <v>1275</v>
      </c>
      <c r="P49" s="285" t="s">
        <v>2880</v>
      </c>
    </row>
    <row r="50" spans="1:16" ht="72">
      <c r="A50" s="285">
        <v>358</v>
      </c>
      <c r="B50" s="285" t="s">
        <v>3321</v>
      </c>
      <c r="C50" s="285" t="s">
        <v>3354</v>
      </c>
      <c r="D50" s="286" t="s">
        <v>4314</v>
      </c>
      <c r="E50" s="285" t="s">
        <v>2696</v>
      </c>
      <c r="F50" s="285" t="s">
        <v>2861</v>
      </c>
      <c r="G50" s="285" t="s">
        <v>3331</v>
      </c>
      <c r="H50" s="285" t="s">
        <v>2884</v>
      </c>
      <c r="I50" s="285" t="s">
        <v>4295</v>
      </c>
      <c r="J50" s="285" t="s">
        <v>413</v>
      </c>
      <c r="K50" s="285" t="s">
        <v>10</v>
      </c>
      <c r="L50" s="285" t="s">
        <v>3346</v>
      </c>
      <c r="M50" s="285" t="s">
        <v>3347</v>
      </c>
      <c r="N50" s="287">
        <v>46791</v>
      </c>
      <c r="O50" s="285">
        <v>1251</v>
      </c>
      <c r="P50" s="285" t="s">
        <v>2880</v>
      </c>
    </row>
    <row r="51" spans="1:16" ht="72">
      <c r="A51" s="285">
        <v>357</v>
      </c>
      <c r="B51" s="285" t="s">
        <v>3320</v>
      </c>
      <c r="C51" s="285" t="s">
        <v>162</v>
      </c>
      <c r="D51" s="286" t="s">
        <v>4315</v>
      </c>
      <c r="E51" s="285" t="s">
        <v>1605</v>
      </c>
      <c r="F51" s="285" t="s">
        <v>2861</v>
      </c>
      <c r="G51" s="285" t="s">
        <v>3362</v>
      </c>
      <c r="H51" s="285" t="s">
        <v>2884</v>
      </c>
      <c r="I51" s="285" t="s">
        <v>4295</v>
      </c>
      <c r="J51" s="285" t="s">
        <v>412</v>
      </c>
      <c r="K51" s="285" t="s">
        <v>10</v>
      </c>
      <c r="L51" s="285" t="s">
        <v>3344</v>
      </c>
      <c r="M51" s="285" t="s">
        <v>3345</v>
      </c>
      <c r="N51" s="287">
        <v>46791</v>
      </c>
      <c r="O51" s="285">
        <v>1251</v>
      </c>
      <c r="P51" s="285" t="s">
        <v>2880</v>
      </c>
    </row>
    <row r="52" spans="1:16" ht="43.2">
      <c r="A52" s="285">
        <v>346</v>
      </c>
      <c r="B52" s="285" t="s">
        <v>3247</v>
      </c>
      <c r="C52" s="285" t="s">
        <v>241</v>
      </c>
      <c r="D52" s="285" t="s">
        <v>3298</v>
      </c>
      <c r="E52" s="285" t="s">
        <v>2696</v>
      </c>
      <c r="F52" s="285" t="s">
        <v>2860</v>
      </c>
      <c r="G52" s="285" t="s">
        <v>3263</v>
      </c>
      <c r="H52" s="285" t="s">
        <v>2926</v>
      </c>
      <c r="I52" s="285" t="s">
        <v>4295</v>
      </c>
      <c r="J52" s="285" t="s">
        <v>412</v>
      </c>
      <c r="K52" s="285" t="s">
        <v>10</v>
      </c>
      <c r="L52" s="285" t="s">
        <v>3283</v>
      </c>
      <c r="M52" s="286" t="s">
        <v>3284</v>
      </c>
      <c r="N52" s="287">
        <v>46744</v>
      </c>
      <c r="O52" s="285">
        <v>1204</v>
      </c>
      <c r="P52" s="285" t="s">
        <v>2880</v>
      </c>
    </row>
    <row r="53" spans="1:16">
      <c r="A53" s="285">
        <v>323</v>
      </c>
      <c r="B53" s="285" t="s">
        <v>223</v>
      </c>
      <c r="C53" s="285" t="s">
        <v>162</v>
      </c>
      <c r="D53" s="285" t="s">
        <v>3145</v>
      </c>
      <c r="E53" s="285" t="s">
        <v>1605</v>
      </c>
      <c r="F53" s="285" t="s">
        <v>2861</v>
      </c>
      <c r="G53" s="285" t="s">
        <v>3146</v>
      </c>
      <c r="H53" s="285" t="s">
        <v>2884</v>
      </c>
      <c r="I53" s="285" t="s">
        <v>4295</v>
      </c>
      <c r="J53" s="285" t="s">
        <v>413</v>
      </c>
      <c r="K53" s="285" t="s">
        <v>10</v>
      </c>
      <c r="L53" s="285" t="s">
        <v>3149</v>
      </c>
      <c r="M53" s="285" t="s">
        <v>595</v>
      </c>
      <c r="N53" s="287">
        <v>46692</v>
      </c>
      <c r="O53" s="285">
        <v>1152</v>
      </c>
      <c r="P53" s="285" t="s">
        <v>2880</v>
      </c>
    </row>
    <row r="54" spans="1:16">
      <c r="A54" s="285">
        <v>317</v>
      </c>
      <c r="B54" s="285" t="s">
        <v>3104</v>
      </c>
      <c r="C54" s="285" t="s">
        <v>254</v>
      </c>
      <c r="D54" s="285" t="s">
        <v>3136</v>
      </c>
      <c r="E54" s="285" t="s">
        <v>1605</v>
      </c>
      <c r="F54" s="285" t="s">
        <v>2876</v>
      </c>
      <c r="G54" s="285" t="s">
        <v>3113</v>
      </c>
      <c r="H54" s="285" t="s">
        <v>2884</v>
      </c>
      <c r="I54" s="285" t="s">
        <v>4295</v>
      </c>
      <c r="J54" s="285" t="s">
        <v>413</v>
      </c>
      <c r="K54" s="285" t="s">
        <v>10</v>
      </c>
      <c r="L54" s="285" t="s">
        <v>3151</v>
      </c>
      <c r="M54" s="285" t="s">
        <v>3123</v>
      </c>
      <c r="N54" s="287">
        <v>46692</v>
      </c>
      <c r="O54" s="285">
        <v>1152</v>
      </c>
      <c r="P54" s="285" t="s">
        <v>2880</v>
      </c>
    </row>
    <row r="55" spans="1:16">
      <c r="A55" s="285">
        <v>316</v>
      </c>
      <c r="B55" s="285" t="s">
        <v>3103</v>
      </c>
      <c r="C55" s="285" t="s">
        <v>3129</v>
      </c>
      <c r="D55" s="285" t="s">
        <v>3141</v>
      </c>
      <c r="E55" s="285" t="s">
        <v>1604</v>
      </c>
      <c r="F55" s="285" t="s">
        <v>2876</v>
      </c>
      <c r="G55" s="285" t="s">
        <v>3112</v>
      </c>
      <c r="H55" s="285" t="s">
        <v>2926</v>
      </c>
      <c r="I55" s="285" t="s">
        <v>4295</v>
      </c>
      <c r="J55" s="285" t="s">
        <v>412</v>
      </c>
      <c r="K55" s="285" t="s">
        <v>10</v>
      </c>
      <c r="L55" s="285" t="s">
        <v>3171</v>
      </c>
      <c r="M55" s="285" t="s">
        <v>3123</v>
      </c>
      <c r="N55" s="287">
        <v>46692</v>
      </c>
      <c r="O55" s="285">
        <v>1152</v>
      </c>
      <c r="P55" s="285" t="s">
        <v>2880</v>
      </c>
    </row>
    <row r="56" spans="1:16">
      <c r="A56" s="285">
        <v>301</v>
      </c>
      <c r="B56" s="285" t="s">
        <v>410</v>
      </c>
      <c r="C56" s="285" t="s">
        <v>1041</v>
      </c>
      <c r="D56" s="285" t="s">
        <v>2745</v>
      </c>
      <c r="E56" s="285" t="s">
        <v>1604</v>
      </c>
      <c r="F56" s="285" t="s">
        <v>2861</v>
      </c>
      <c r="G56" s="285" t="s">
        <v>2654</v>
      </c>
      <c r="H56" s="285" t="s">
        <v>2884</v>
      </c>
      <c r="I56" s="285" t="s">
        <v>4295</v>
      </c>
      <c r="J56" s="285" t="s">
        <v>413</v>
      </c>
      <c r="K56" s="285" t="s">
        <v>10</v>
      </c>
      <c r="L56" s="285" t="s">
        <v>4316</v>
      </c>
      <c r="M56" s="285" t="s">
        <v>2870</v>
      </c>
      <c r="N56" s="287">
        <v>46658</v>
      </c>
      <c r="O56" s="285">
        <v>1118</v>
      </c>
      <c r="P56" s="285" t="s">
        <v>2880</v>
      </c>
    </row>
    <row r="57" spans="1:16" ht="57.6">
      <c r="A57" s="285">
        <v>298</v>
      </c>
      <c r="B57" s="285" t="s">
        <v>2632</v>
      </c>
      <c r="C57" s="285" t="s">
        <v>1981</v>
      </c>
      <c r="D57" s="286" t="s">
        <v>2762</v>
      </c>
      <c r="E57" s="285" t="s">
        <v>2696</v>
      </c>
      <c r="F57" s="285" t="s">
        <v>2861</v>
      </c>
      <c r="G57" s="285" t="s">
        <v>2638</v>
      </c>
      <c r="H57" s="285" t="s">
        <v>2884</v>
      </c>
      <c r="I57" s="285" t="s">
        <v>4295</v>
      </c>
      <c r="J57" s="285" t="s">
        <v>414</v>
      </c>
      <c r="K57" s="285" t="s">
        <v>10</v>
      </c>
      <c r="L57" s="285" t="s">
        <v>2643</v>
      </c>
      <c r="M57" s="285" t="s">
        <v>2646</v>
      </c>
      <c r="N57" s="287">
        <v>46632</v>
      </c>
      <c r="O57" s="285">
        <v>1092</v>
      </c>
      <c r="P57" s="285" t="s">
        <v>2880</v>
      </c>
    </row>
    <row r="58" spans="1:16">
      <c r="A58" s="285">
        <v>276</v>
      </c>
      <c r="B58" s="285" t="s">
        <v>4317</v>
      </c>
      <c r="C58" s="285" t="s">
        <v>180</v>
      </c>
      <c r="D58" s="285" t="s">
        <v>877</v>
      </c>
      <c r="E58" s="285" t="s">
        <v>2696</v>
      </c>
      <c r="F58" s="285" t="s">
        <v>2876</v>
      </c>
      <c r="G58" s="285" t="s">
        <v>2060</v>
      </c>
      <c r="H58" s="285" t="s">
        <v>2926</v>
      </c>
      <c r="I58" s="285" t="s">
        <v>4295</v>
      </c>
      <c r="J58" s="285" t="s">
        <v>412</v>
      </c>
      <c r="K58" s="285" t="s">
        <v>10</v>
      </c>
      <c r="L58" s="285" t="s">
        <v>2595</v>
      </c>
      <c r="M58" s="285" t="s">
        <v>2596</v>
      </c>
      <c r="N58" s="287">
        <v>46595</v>
      </c>
      <c r="O58" s="285">
        <v>1055</v>
      </c>
      <c r="P58" s="285" t="s">
        <v>2880</v>
      </c>
    </row>
    <row r="59" spans="1:16" ht="28.8">
      <c r="A59" s="285">
        <v>275</v>
      </c>
      <c r="B59" s="285" t="s">
        <v>406</v>
      </c>
      <c r="C59" s="285" t="s">
        <v>1602</v>
      </c>
      <c r="D59" s="286" t="s">
        <v>1746</v>
      </c>
      <c r="E59" s="285" t="s">
        <v>1604</v>
      </c>
      <c r="F59" s="285" t="s">
        <v>2876</v>
      </c>
      <c r="G59" s="285" t="s">
        <v>2061</v>
      </c>
      <c r="H59" s="285" t="s">
        <v>2926</v>
      </c>
      <c r="I59" s="285" t="s">
        <v>4295</v>
      </c>
      <c r="J59" s="285" t="s">
        <v>412</v>
      </c>
      <c r="K59" s="285" t="s">
        <v>10</v>
      </c>
      <c r="L59" s="285" t="s">
        <v>2593</v>
      </c>
      <c r="M59" s="285" t="s">
        <v>2594</v>
      </c>
      <c r="N59" s="287">
        <v>46595</v>
      </c>
      <c r="O59" s="285">
        <v>1055</v>
      </c>
      <c r="P59" s="285" t="s">
        <v>2880</v>
      </c>
    </row>
    <row r="60" spans="1:16" ht="57.6">
      <c r="A60" s="285">
        <v>263</v>
      </c>
      <c r="B60" s="285" t="s">
        <v>2009</v>
      </c>
      <c r="C60" s="285" t="s">
        <v>1677</v>
      </c>
      <c r="D60" s="286" t="s">
        <v>1778</v>
      </c>
      <c r="E60" s="285" t="s">
        <v>2696</v>
      </c>
      <c r="F60" s="285" t="s">
        <v>2860</v>
      </c>
      <c r="G60" s="285" t="s">
        <v>2437</v>
      </c>
      <c r="H60" s="285" t="s">
        <v>2926</v>
      </c>
      <c r="I60" s="285" t="s">
        <v>4295</v>
      </c>
      <c r="J60" s="285" t="s">
        <v>413</v>
      </c>
      <c r="K60" s="285" t="s">
        <v>10</v>
      </c>
      <c r="L60" s="285" t="s">
        <v>2024</v>
      </c>
      <c r="M60" s="285" t="s">
        <v>2021</v>
      </c>
      <c r="N60" s="287">
        <v>46540</v>
      </c>
      <c r="O60" s="285">
        <v>1000</v>
      </c>
      <c r="P60" s="285" t="s">
        <v>2880</v>
      </c>
    </row>
    <row r="61" spans="1:16" ht="115.2">
      <c r="A61" s="285">
        <v>252</v>
      </c>
      <c r="B61" s="285" t="s">
        <v>1958</v>
      </c>
      <c r="C61" s="285" t="s">
        <v>1981</v>
      </c>
      <c r="D61" s="286" t="s">
        <v>2762</v>
      </c>
      <c r="E61" s="285" t="s">
        <v>2696</v>
      </c>
      <c r="F61" s="285" t="s">
        <v>2861</v>
      </c>
      <c r="G61" s="285" t="s">
        <v>2426</v>
      </c>
      <c r="H61" s="285" t="s">
        <v>2884</v>
      </c>
      <c r="I61" s="285" t="s">
        <v>4295</v>
      </c>
      <c r="J61" s="285" t="s">
        <v>413</v>
      </c>
      <c r="K61" s="285" t="s">
        <v>10</v>
      </c>
      <c r="L61" s="286" t="s">
        <v>1988</v>
      </c>
      <c r="M61" s="285" t="s">
        <v>1995</v>
      </c>
      <c r="N61" s="287">
        <v>46495</v>
      </c>
      <c r="O61" s="285">
        <v>955</v>
      </c>
      <c r="P61" s="285" t="s">
        <v>2880</v>
      </c>
    </row>
    <row r="62" spans="1:16">
      <c r="A62" s="285">
        <v>234</v>
      </c>
      <c r="B62" s="285" t="s">
        <v>1923</v>
      </c>
      <c r="C62" s="285" t="s">
        <v>1927</v>
      </c>
      <c r="D62" s="285" t="s">
        <v>2705</v>
      </c>
      <c r="E62" s="285" t="s">
        <v>2697</v>
      </c>
      <c r="F62" s="285" t="s">
        <v>2860</v>
      </c>
      <c r="G62" s="285" t="s">
        <v>2408</v>
      </c>
      <c r="H62" s="285" t="s">
        <v>2926</v>
      </c>
      <c r="I62" s="285" t="s">
        <v>4295</v>
      </c>
      <c r="J62" s="285" t="s">
        <v>412</v>
      </c>
      <c r="K62" s="285" t="s">
        <v>10</v>
      </c>
      <c r="L62" s="285" t="s">
        <v>1936</v>
      </c>
      <c r="M62" s="285" t="s">
        <v>2000</v>
      </c>
      <c r="N62" s="287">
        <v>46455</v>
      </c>
      <c r="O62" s="285">
        <v>915</v>
      </c>
      <c r="P62" s="285" t="s">
        <v>2880</v>
      </c>
    </row>
    <row r="63" spans="1:16" ht="28.8">
      <c r="A63" s="285">
        <v>211</v>
      </c>
      <c r="B63" s="285" t="s">
        <v>1886</v>
      </c>
      <c r="C63" s="285" t="s">
        <v>1276</v>
      </c>
      <c r="D63" s="285" t="s">
        <v>1692</v>
      </c>
      <c r="E63" s="285" t="s">
        <v>2697</v>
      </c>
      <c r="F63" s="285" t="s">
        <v>2861</v>
      </c>
      <c r="G63" s="285" t="s">
        <v>2385</v>
      </c>
      <c r="H63" s="285" t="s">
        <v>2884</v>
      </c>
      <c r="I63" s="285" t="s">
        <v>4295</v>
      </c>
      <c r="J63" s="285" t="s">
        <v>413</v>
      </c>
      <c r="K63" s="285" t="s">
        <v>10</v>
      </c>
      <c r="L63" s="286" t="s">
        <v>1887</v>
      </c>
      <c r="M63" s="285" t="s">
        <v>1888</v>
      </c>
      <c r="N63" s="287">
        <v>46427</v>
      </c>
      <c r="O63" s="285">
        <v>887</v>
      </c>
      <c r="P63" s="285" t="s">
        <v>2880</v>
      </c>
    </row>
    <row r="64" spans="1:16" ht="28.8">
      <c r="A64" s="285">
        <v>202</v>
      </c>
      <c r="B64" s="285" t="s">
        <v>1863</v>
      </c>
      <c r="C64" s="285" t="s">
        <v>139</v>
      </c>
      <c r="D64" s="285" t="s">
        <v>1375</v>
      </c>
      <c r="E64" s="285" t="s">
        <v>2696</v>
      </c>
      <c r="F64" s="285" t="s">
        <v>2876</v>
      </c>
      <c r="G64" s="285" t="s">
        <v>2376</v>
      </c>
      <c r="H64" s="285" t="s">
        <v>2926</v>
      </c>
      <c r="I64" s="285" t="s">
        <v>4295</v>
      </c>
      <c r="J64" s="285" t="s">
        <v>412</v>
      </c>
      <c r="K64" s="285" t="s">
        <v>10</v>
      </c>
      <c r="L64" s="285" t="s">
        <v>1861</v>
      </c>
      <c r="M64" s="286" t="s">
        <v>1858</v>
      </c>
      <c r="N64" s="287">
        <v>46383</v>
      </c>
      <c r="O64" s="285">
        <v>843</v>
      </c>
      <c r="P64" s="285" t="s">
        <v>2880</v>
      </c>
    </row>
    <row r="65" spans="1:16" ht="28.8">
      <c r="A65" s="285">
        <v>201</v>
      </c>
      <c r="B65" s="285" t="s">
        <v>83</v>
      </c>
      <c r="C65" s="285" t="s">
        <v>235</v>
      </c>
      <c r="D65" s="285" t="s">
        <v>1380</v>
      </c>
      <c r="E65" s="285" t="s">
        <v>2699</v>
      </c>
      <c r="F65" s="285" t="s">
        <v>2860</v>
      </c>
      <c r="G65" s="285" t="s">
        <v>2375</v>
      </c>
      <c r="H65" s="285" t="s">
        <v>2926</v>
      </c>
      <c r="I65" s="285" t="s">
        <v>4295</v>
      </c>
      <c r="J65" s="285" t="s">
        <v>412</v>
      </c>
      <c r="K65" s="285" t="s">
        <v>10</v>
      </c>
      <c r="L65" s="285" t="s">
        <v>1860</v>
      </c>
      <c r="M65" s="286" t="s">
        <v>1862</v>
      </c>
      <c r="N65" s="287">
        <v>46383</v>
      </c>
      <c r="O65" s="285">
        <v>843</v>
      </c>
      <c r="P65" s="285" t="s">
        <v>2880</v>
      </c>
    </row>
    <row r="66" spans="1:16" ht="28.8">
      <c r="A66" s="285">
        <v>183</v>
      </c>
      <c r="B66" s="285" t="s">
        <v>1795</v>
      </c>
      <c r="C66" s="285" t="s">
        <v>1796</v>
      </c>
      <c r="D66" s="285" t="s">
        <v>1799</v>
      </c>
      <c r="E66" s="285" t="s">
        <v>2697</v>
      </c>
      <c r="F66" s="285" t="s">
        <v>2860</v>
      </c>
      <c r="G66" s="285" t="s">
        <v>2357</v>
      </c>
      <c r="H66" s="285" t="s">
        <v>2926</v>
      </c>
      <c r="I66" s="285" t="s">
        <v>4295</v>
      </c>
      <c r="J66" s="285" t="s">
        <v>412</v>
      </c>
      <c r="K66" s="285" t="s">
        <v>10</v>
      </c>
      <c r="L66" s="285" t="s">
        <v>1797</v>
      </c>
      <c r="M66" s="286" t="s">
        <v>1798</v>
      </c>
      <c r="N66" s="287">
        <v>46294</v>
      </c>
      <c r="O66" s="285">
        <v>754</v>
      </c>
      <c r="P66" s="285" t="s">
        <v>2880</v>
      </c>
    </row>
    <row r="67" spans="1:16" ht="86.4">
      <c r="A67" s="285">
        <v>159</v>
      </c>
      <c r="B67" s="285" t="s">
        <v>186</v>
      </c>
      <c r="C67" s="285" t="s">
        <v>187</v>
      </c>
      <c r="D67" s="285" t="s">
        <v>2724</v>
      </c>
      <c r="E67" s="285" t="s">
        <v>1604</v>
      </c>
      <c r="F67" s="285" t="s">
        <v>2861</v>
      </c>
      <c r="G67" s="285" t="s">
        <v>2333</v>
      </c>
      <c r="H67" s="285" t="s">
        <v>2884</v>
      </c>
      <c r="I67" s="285" t="s">
        <v>4295</v>
      </c>
      <c r="J67" s="285" t="s">
        <v>412</v>
      </c>
      <c r="K67" s="285" t="s">
        <v>10</v>
      </c>
      <c r="L67" s="285" t="s">
        <v>1737</v>
      </c>
      <c r="M67" s="286" t="s">
        <v>1744</v>
      </c>
      <c r="N67" s="287">
        <v>46236</v>
      </c>
      <c r="O67" s="285">
        <v>696</v>
      </c>
      <c r="P67" s="285" t="s">
        <v>2880</v>
      </c>
    </row>
    <row r="68" spans="1:16" ht="57.6">
      <c r="A68" s="285">
        <v>150</v>
      </c>
      <c r="B68" s="286" t="s">
        <v>1697</v>
      </c>
      <c r="C68" s="285" t="s">
        <v>1701</v>
      </c>
      <c r="D68" s="286" t="s">
        <v>4318</v>
      </c>
      <c r="E68" s="285" t="s">
        <v>1604</v>
      </c>
      <c r="F68" s="285" t="s">
        <v>2861</v>
      </c>
      <c r="G68" s="285" t="s">
        <v>2324</v>
      </c>
      <c r="H68" s="285" t="s">
        <v>2884</v>
      </c>
      <c r="I68" s="285" t="s">
        <v>4295</v>
      </c>
      <c r="J68" s="285" t="s">
        <v>413</v>
      </c>
      <c r="K68" s="285" t="s">
        <v>10</v>
      </c>
      <c r="L68" s="285" t="s">
        <v>1706</v>
      </c>
      <c r="M68" s="285" t="s">
        <v>1713</v>
      </c>
      <c r="N68" s="287">
        <v>46175</v>
      </c>
      <c r="O68" s="285">
        <v>635</v>
      </c>
      <c r="P68" s="285" t="s">
        <v>2880</v>
      </c>
    </row>
    <row r="69" spans="1:16" ht="57.6">
      <c r="A69" s="285">
        <v>141</v>
      </c>
      <c r="B69" s="285" t="s">
        <v>1676</v>
      </c>
      <c r="C69" s="285" t="s">
        <v>1677</v>
      </c>
      <c r="D69" s="286" t="s">
        <v>1778</v>
      </c>
      <c r="E69" s="285" t="s">
        <v>2696</v>
      </c>
      <c r="F69" s="285" t="s">
        <v>2860</v>
      </c>
      <c r="G69" s="285" t="s">
        <v>2315</v>
      </c>
      <c r="H69" s="285" t="s">
        <v>2926</v>
      </c>
      <c r="I69" s="285" t="s">
        <v>4295</v>
      </c>
      <c r="J69" s="285" t="s">
        <v>412</v>
      </c>
      <c r="K69" s="285" t="s">
        <v>10</v>
      </c>
      <c r="L69" s="285" t="s">
        <v>1684</v>
      </c>
      <c r="M69" s="285" t="s">
        <v>1683</v>
      </c>
      <c r="N69" s="287">
        <v>46140</v>
      </c>
      <c r="O69" s="285">
        <v>600</v>
      </c>
      <c r="P69" s="285" t="s">
        <v>2880</v>
      </c>
    </row>
    <row r="70" spans="1:16">
      <c r="A70" s="285">
        <v>132</v>
      </c>
      <c r="B70" s="285" t="s">
        <v>76</v>
      </c>
      <c r="C70" s="285" t="s">
        <v>141</v>
      </c>
      <c r="D70" s="285" t="s">
        <v>2688</v>
      </c>
      <c r="E70" s="285" t="s">
        <v>1605</v>
      </c>
      <c r="F70" s="285" t="s">
        <v>2876</v>
      </c>
      <c r="G70" s="285" t="s">
        <v>2306</v>
      </c>
      <c r="H70" s="285" t="s">
        <v>2884</v>
      </c>
      <c r="I70" s="285" t="s">
        <v>4295</v>
      </c>
      <c r="J70" s="285" t="s">
        <v>414</v>
      </c>
      <c r="K70" s="285" t="s">
        <v>10</v>
      </c>
      <c r="L70" s="285" t="s">
        <v>1651</v>
      </c>
      <c r="M70" s="285" t="s">
        <v>1653</v>
      </c>
      <c r="N70" s="287">
        <v>46104</v>
      </c>
      <c r="O70" s="285">
        <v>564</v>
      </c>
      <c r="P70" s="285" t="s">
        <v>2880</v>
      </c>
    </row>
    <row r="71" spans="1:16" ht="72">
      <c r="A71" s="285">
        <v>127</v>
      </c>
      <c r="B71" s="285" t="s">
        <v>1634</v>
      </c>
      <c r="C71" s="285" t="s">
        <v>2051</v>
      </c>
      <c r="D71" s="286" t="s">
        <v>4319</v>
      </c>
      <c r="E71" s="285" t="s">
        <v>2696</v>
      </c>
      <c r="F71" s="285" t="s">
        <v>2860</v>
      </c>
      <c r="G71" s="285" t="s">
        <v>2301</v>
      </c>
      <c r="H71" s="285" t="s">
        <v>2926</v>
      </c>
      <c r="I71" s="285" t="s">
        <v>4295</v>
      </c>
      <c r="J71" s="285" t="s">
        <v>412</v>
      </c>
      <c r="K71" s="285" t="s">
        <v>10</v>
      </c>
      <c r="L71" s="285" t="s">
        <v>1644</v>
      </c>
      <c r="M71" s="285" t="s">
        <v>1645</v>
      </c>
      <c r="N71" s="287">
        <v>46075</v>
      </c>
      <c r="O71" s="285">
        <v>535</v>
      </c>
      <c r="P71" s="285" t="s">
        <v>2880</v>
      </c>
    </row>
    <row r="72" spans="1:16" ht="28.8">
      <c r="A72" s="285">
        <v>119</v>
      </c>
      <c r="B72" s="285" t="s">
        <v>1623</v>
      </c>
      <c r="C72" s="285" t="s">
        <v>176</v>
      </c>
      <c r="D72" s="285" t="s">
        <v>2754</v>
      </c>
      <c r="E72" s="285" t="s">
        <v>2697</v>
      </c>
      <c r="F72" s="285" t="s">
        <v>2861</v>
      </c>
      <c r="G72" s="285" t="s">
        <v>2293</v>
      </c>
      <c r="H72" s="285" t="s">
        <v>2884</v>
      </c>
      <c r="I72" s="285" t="s">
        <v>4295</v>
      </c>
      <c r="J72" s="285" t="s">
        <v>413</v>
      </c>
      <c r="K72" s="285" t="s">
        <v>10</v>
      </c>
      <c r="L72" s="286" t="s">
        <v>1624</v>
      </c>
      <c r="M72" s="285" t="s">
        <v>1625</v>
      </c>
      <c r="N72" s="287">
        <v>46075</v>
      </c>
      <c r="O72" s="285">
        <v>535</v>
      </c>
      <c r="P72" s="285" t="s">
        <v>2880</v>
      </c>
    </row>
    <row r="73" spans="1:16" ht="72">
      <c r="A73" s="285">
        <v>111</v>
      </c>
      <c r="B73" s="285" t="s">
        <v>1578</v>
      </c>
      <c r="C73" s="285" t="s">
        <v>4146</v>
      </c>
      <c r="D73" s="286" t="s">
        <v>2742</v>
      </c>
      <c r="E73" s="285" t="s">
        <v>1605</v>
      </c>
      <c r="F73" s="285" t="s">
        <v>2861</v>
      </c>
      <c r="G73" s="285" t="s">
        <v>2285</v>
      </c>
      <c r="H73" s="285" t="s">
        <v>2884</v>
      </c>
      <c r="I73" s="285" t="s">
        <v>4295</v>
      </c>
      <c r="J73" s="285" t="s">
        <v>413</v>
      </c>
      <c r="K73" s="285" t="s">
        <v>10</v>
      </c>
      <c r="L73" s="286" t="s">
        <v>4320</v>
      </c>
      <c r="M73" s="286" t="s">
        <v>1585</v>
      </c>
      <c r="N73" s="287">
        <v>45995</v>
      </c>
      <c r="O73" s="285">
        <v>455</v>
      </c>
      <c r="P73" s="285" t="s">
        <v>2880</v>
      </c>
    </row>
    <row r="74" spans="1:16" ht="43.2">
      <c r="A74" s="285">
        <v>107</v>
      </c>
      <c r="B74" s="285" t="s">
        <v>95</v>
      </c>
      <c r="C74" s="285" t="s">
        <v>144</v>
      </c>
      <c r="D74" s="286" t="s">
        <v>4321</v>
      </c>
      <c r="E74" s="285" t="s">
        <v>1604</v>
      </c>
      <c r="F74" s="285" t="s">
        <v>2876</v>
      </c>
      <c r="G74" s="285" t="s">
        <v>2281</v>
      </c>
      <c r="H74" s="285" t="s">
        <v>2884</v>
      </c>
      <c r="I74" s="285" t="s">
        <v>4295</v>
      </c>
      <c r="J74" s="285" t="s">
        <v>412</v>
      </c>
      <c r="K74" s="285" t="s">
        <v>10</v>
      </c>
      <c r="L74" s="285" t="s">
        <v>3686</v>
      </c>
      <c r="M74" s="285" t="s">
        <v>726</v>
      </c>
      <c r="N74" s="287">
        <v>45995</v>
      </c>
      <c r="O74" s="285">
        <v>455</v>
      </c>
      <c r="P74" s="285" t="s">
        <v>2880</v>
      </c>
    </row>
    <row r="75" spans="1:16" ht="57.6">
      <c r="A75" s="285">
        <v>101</v>
      </c>
      <c r="B75" s="285" t="s">
        <v>12</v>
      </c>
      <c r="C75" s="285" t="s">
        <v>180</v>
      </c>
      <c r="D75" s="285" t="s">
        <v>877</v>
      </c>
      <c r="E75" s="285" t="s">
        <v>2696</v>
      </c>
      <c r="F75" s="285" t="s">
        <v>2876</v>
      </c>
      <c r="G75" s="285" t="s">
        <v>2275</v>
      </c>
      <c r="H75" s="285" t="s">
        <v>2926</v>
      </c>
      <c r="I75" s="285" t="s">
        <v>4295</v>
      </c>
      <c r="J75" s="285" t="s">
        <v>412</v>
      </c>
      <c r="K75" s="285" t="s">
        <v>10</v>
      </c>
      <c r="L75" s="285" t="s">
        <v>1553</v>
      </c>
      <c r="M75" s="286" t="s">
        <v>1554</v>
      </c>
      <c r="N75" s="287">
        <v>45963</v>
      </c>
      <c r="O75" s="285">
        <v>423</v>
      </c>
      <c r="P75" s="285" t="s">
        <v>2880</v>
      </c>
    </row>
    <row r="76" spans="1:16" ht="28.8">
      <c r="A76" s="285">
        <v>89</v>
      </c>
      <c r="B76" s="285" t="s">
        <v>1514</v>
      </c>
      <c r="C76" s="285" t="s">
        <v>253</v>
      </c>
      <c r="D76" s="285" t="s">
        <v>2771</v>
      </c>
      <c r="E76" s="285" t="s">
        <v>1605</v>
      </c>
      <c r="F76" s="285" t="s">
        <v>2861</v>
      </c>
      <c r="G76" s="285" t="s">
        <v>2263</v>
      </c>
      <c r="H76" s="285" t="s">
        <v>2884</v>
      </c>
      <c r="I76" s="285" t="s">
        <v>4295</v>
      </c>
      <c r="J76" s="285" t="s">
        <v>413</v>
      </c>
      <c r="K76" s="285" t="s">
        <v>10</v>
      </c>
      <c r="L76" s="285" t="s">
        <v>1517</v>
      </c>
      <c r="M76" s="286" t="s">
        <v>3824</v>
      </c>
      <c r="N76" s="287">
        <v>45880</v>
      </c>
      <c r="O76" s="285">
        <v>340</v>
      </c>
      <c r="P76" s="285" t="s">
        <v>2880</v>
      </c>
    </row>
    <row r="77" spans="1:16">
      <c r="A77" s="285">
        <v>773</v>
      </c>
      <c r="B77" s="285" t="s">
        <v>20</v>
      </c>
      <c r="C77" s="285" t="s">
        <v>226</v>
      </c>
      <c r="D77" s="285" t="s">
        <v>2723</v>
      </c>
      <c r="E77" s="285" t="s">
        <v>1604</v>
      </c>
      <c r="F77" s="285" t="s">
        <v>2861</v>
      </c>
      <c r="G77" s="285" t="s">
        <v>2589</v>
      </c>
      <c r="H77" s="285" t="s">
        <v>2884</v>
      </c>
      <c r="I77" s="285" t="s">
        <v>4295</v>
      </c>
      <c r="J77" s="285" t="s">
        <v>413</v>
      </c>
      <c r="K77" s="285" t="s">
        <v>0</v>
      </c>
      <c r="L77" s="285" t="s">
        <v>300</v>
      </c>
      <c r="M77" s="285" t="s">
        <v>698</v>
      </c>
      <c r="N77" s="287">
        <v>42561</v>
      </c>
      <c r="O77" s="285">
        <v>-2979</v>
      </c>
      <c r="P77" s="285" t="s">
        <v>2881</v>
      </c>
    </row>
    <row r="78" spans="1:16" ht="57.6">
      <c r="A78" s="285">
        <v>694</v>
      </c>
      <c r="B78" s="285" t="s">
        <v>169</v>
      </c>
      <c r="C78" s="285" t="s">
        <v>140</v>
      </c>
      <c r="D78" s="286" t="s">
        <v>2774</v>
      </c>
      <c r="E78" s="285" t="s">
        <v>1605</v>
      </c>
      <c r="F78" s="285" t="s">
        <v>2861</v>
      </c>
      <c r="G78" s="285" t="s">
        <v>2511</v>
      </c>
      <c r="H78" s="285" t="s">
        <v>2884</v>
      </c>
      <c r="I78" s="285" t="s">
        <v>4295</v>
      </c>
      <c r="J78" s="285" t="s">
        <v>413</v>
      </c>
      <c r="K78" s="285" t="s">
        <v>0</v>
      </c>
      <c r="L78" s="285" t="s">
        <v>3184</v>
      </c>
      <c r="M78" s="285" t="s">
        <v>597</v>
      </c>
      <c r="N78" s="287">
        <v>44102</v>
      </c>
      <c r="O78" s="285">
        <v>-1438</v>
      </c>
      <c r="P78" s="285" t="s">
        <v>2881</v>
      </c>
    </row>
    <row r="79" spans="1:16" ht="57.6">
      <c r="A79" s="285">
        <v>693</v>
      </c>
      <c r="B79" s="285" t="s">
        <v>168</v>
      </c>
      <c r="C79" s="285" t="s">
        <v>140</v>
      </c>
      <c r="D79" s="286" t="s">
        <v>2774</v>
      </c>
      <c r="E79" s="285" t="s">
        <v>1605</v>
      </c>
      <c r="F79" s="285" t="s">
        <v>2861</v>
      </c>
      <c r="G79" s="285" t="s">
        <v>2510</v>
      </c>
      <c r="H79" s="285" t="s">
        <v>2884</v>
      </c>
      <c r="I79" s="285" t="s">
        <v>4295</v>
      </c>
      <c r="J79" s="285" t="s">
        <v>413</v>
      </c>
      <c r="K79" s="285" t="s">
        <v>0</v>
      </c>
      <c r="L79" s="285" t="s">
        <v>3185</v>
      </c>
      <c r="M79" s="285" t="s">
        <v>597</v>
      </c>
      <c r="N79" s="287">
        <v>44102</v>
      </c>
      <c r="O79" s="285">
        <v>-1438</v>
      </c>
      <c r="P79" s="285" t="s">
        <v>2881</v>
      </c>
    </row>
    <row r="80" spans="1:16" ht="57.6">
      <c r="A80" s="285">
        <v>691</v>
      </c>
      <c r="B80" s="285" t="s">
        <v>165</v>
      </c>
      <c r="C80" s="285" t="s">
        <v>140</v>
      </c>
      <c r="D80" s="286" t="s">
        <v>2774</v>
      </c>
      <c r="E80" s="285" t="s">
        <v>1605</v>
      </c>
      <c r="F80" s="285" t="s">
        <v>2861</v>
      </c>
      <c r="G80" s="285" t="s">
        <v>2508</v>
      </c>
      <c r="H80" s="285" t="s">
        <v>2884</v>
      </c>
      <c r="I80" s="285" t="s">
        <v>4295</v>
      </c>
      <c r="J80" s="285" t="s">
        <v>412</v>
      </c>
      <c r="K80" s="285" t="s">
        <v>0</v>
      </c>
      <c r="L80" s="285" t="s">
        <v>3183</v>
      </c>
      <c r="M80" s="285" t="s">
        <v>593</v>
      </c>
      <c r="N80" s="287">
        <v>44069</v>
      </c>
      <c r="O80" s="285">
        <v>-1471</v>
      </c>
      <c r="P80" s="285" t="s">
        <v>2881</v>
      </c>
    </row>
    <row r="81" spans="1:16" ht="43.2">
      <c r="A81" s="285">
        <v>733</v>
      </c>
      <c r="B81" s="285" t="s">
        <v>48</v>
      </c>
      <c r="C81" s="285" t="s">
        <v>243</v>
      </c>
      <c r="D81" s="285" t="s">
        <v>769</v>
      </c>
      <c r="E81" s="285" t="s">
        <v>2697</v>
      </c>
      <c r="F81" s="285" t="s">
        <v>2860</v>
      </c>
      <c r="G81" s="285" t="s">
        <v>2550</v>
      </c>
      <c r="H81" s="285" t="s">
        <v>2926</v>
      </c>
      <c r="I81" s="285" t="s">
        <v>4295</v>
      </c>
      <c r="J81" s="285" t="s">
        <v>412</v>
      </c>
      <c r="K81" s="285" t="s">
        <v>3</v>
      </c>
      <c r="L81" s="286" t="s">
        <v>1464</v>
      </c>
      <c r="M81" s="286" t="s">
        <v>1465</v>
      </c>
      <c r="N81" s="287">
        <v>43369</v>
      </c>
      <c r="O81" s="285">
        <v>-2171</v>
      </c>
      <c r="P81" s="285" t="s">
        <v>2881</v>
      </c>
    </row>
    <row r="82" spans="1:16" ht="43.2">
      <c r="A82" s="285">
        <v>732</v>
      </c>
      <c r="B82" s="285" t="s">
        <v>47</v>
      </c>
      <c r="C82" s="285" t="s">
        <v>243</v>
      </c>
      <c r="D82" s="285" t="s">
        <v>769</v>
      </c>
      <c r="E82" s="285" t="s">
        <v>2697</v>
      </c>
      <c r="F82" s="285" t="s">
        <v>2860</v>
      </c>
      <c r="G82" s="285" t="s">
        <v>2549</v>
      </c>
      <c r="H82" s="285" t="s">
        <v>2926</v>
      </c>
      <c r="I82" s="285" t="s">
        <v>4295</v>
      </c>
      <c r="J82" s="285" t="s">
        <v>412</v>
      </c>
      <c r="K82" s="285" t="s">
        <v>3</v>
      </c>
      <c r="L82" s="286" t="s">
        <v>4322</v>
      </c>
      <c r="M82" s="286" t="s">
        <v>1463</v>
      </c>
      <c r="N82" s="287">
        <v>43369</v>
      </c>
      <c r="O82" s="285">
        <v>-2171</v>
      </c>
      <c r="P82" s="285" t="s">
        <v>2881</v>
      </c>
    </row>
    <row r="83" spans="1:16" ht="43.2">
      <c r="A83" s="285">
        <v>731</v>
      </c>
      <c r="B83" s="285" t="s">
        <v>46</v>
      </c>
      <c r="C83" s="285" t="s">
        <v>180</v>
      </c>
      <c r="D83" s="285" t="s">
        <v>877</v>
      </c>
      <c r="E83" s="285" t="s">
        <v>2696</v>
      </c>
      <c r="F83" s="285" t="s">
        <v>2876</v>
      </c>
      <c r="G83" s="285" t="s">
        <v>2548</v>
      </c>
      <c r="H83" s="285" t="s">
        <v>2884</v>
      </c>
      <c r="I83" s="285" t="s">
        <v>4295</v>
      </c>
      <c r="J83" s="285" t="s">
        <v>413</v>
      </c>
      <c r="K83" s="285" t="s">
        <v>3</v>
      </c>
      <c r="L83" s="286" t="s">
        <v>1461</v>
      </c>
      <c r="M83" s="286" t="s">
        <v>1462</v>
      </c>
      <c r="N83" s="287">
        <v>43369</v>
      </c>
      <c r="O83" s="285">
        <v>-2171</v>
      </c>
      <c r="P83" s="285" t="s">
        <v>2881</v>
      </c>
    </row>
    <row r="84" spans="1:16" ht="43.2">
      <c r="A84" s="285">
        <v>730</v>
      </c>
      <c r="B84" s="285" t="s">
        <v>45</v>
      </c>
      <c r="C84" s="285" t="s">
        <v>180</v>
      </c>
      <c r="D84" s="285" t="s">
        <v>877</v>
      </c>
      <c r="E84" s="285" t="s">
        <v>2696</v>
      </c>
      <c r="F84" s="285" t="s">
        <v>2876</v>
      </c>
      <c r="G84" s="285" t="s">
        <v>2547</v>
      </c>
      <c r="H84" s="285" t="s">
        <v>2884</v>
      </c>
      <c r="I84" s="285" t="s">
        <v>4295</v>
      </c>
      <c r="J84" s="285" t="s">
        <v>413</v>
      </c>
      <c r="K84" s="285" t="s">
        <v>3</v>
      </c>
      <c r="L84" s="286" t="s">
        <v>1459</v>
      </c>
      <c r="M84" s="286" t="s">
        <v>1460</v>
      </c>
      <c r="N84" s="287">
        <v>43369</v>
      </c>
      <c r="O84" s="285">
        <v>-2171</v>
      </c>
      <c r="P84" s="285" t="s">
        <v>2881</v>
      </c>
    </row>
    <row r="85" spans="1:16">
      <c r="A85" s="285">
        <v>723</v>
      </c>
      <c r="B85" s="285" t="s">
        <v>68</v>
      </c>
      <c r="C85" s="285" t="s">
        <v>226</v>
      </c>
      <c r="D85" s="285" t="s">
        <v>2723</v>
      </c>
      <c r="E85" s="285" t="s">
        <v>1604</v>
      </c>
      <c r="F85" s="285" t="s">
        <v>2861</v>
      </c>
      <c r="G85" s="285" t="s">
        <v>2540</v>
      </c>
      <c r="H85" s="285" t="s">
        <v>2884</v>
      </c>
      <c r="I85" s="285" t="s">
        <v>4295</v>
      </c>
      <c r="J85" s="285" t="s">
        <v>413</v>
      </c>
      <c r="K85" s="285" t="s">
        <v>3</v>
      </c>
      <c r="L85" s="285" t="s">
        <v>3169</v>
      </c>
      <c r="M85" s="285" t="s">
        <v>578</v>
      </c>
      <c r="N85" s="287">
        <v>43822</v>
      </c>
      <c r="O85" s="285">
        <v>-1718</v>
      </c>
      <c r="P85" s="285" t="s">
        <v>2881</v>
      </c>
    </row>
    <row r="86" spans="1:16" ht="28.8">
      <c r="A86" s="285">
        <v>711</v>
      </c>
      <c r="B86" s="285" t="s">
        <v>4323</v>
      </c>
      <c r="C86" s="285" t="s">
        <v>775</v>
      </c>
      <c r="D86" s="285" t="s">
        <v>1376</v>
      </c>
      <c r="E86" s="285" t="s">
        <v>2696</v>
      </c>
      <c r="F86" s="285" t="s">
        <v>2860</v>
      </c>
      <c r="G86" s="285" t="s">
        <v>2528</v>
      </c>
      <c r="H86" s="285" t="s">
        <v>2884</v>
      </c>
      <c r="I86" s="285" t="s">
        <v>4295</v>
      </c>
      <c r="J86" s="285" t="s">
        <v>413</v>
      </c>
      <c r="K86" s="285" t="s">
        <v>3</v>
      </c>
      <c r="L86" s="286" t="s">
        <v>1470</v>
      </c>
      <c r="M86" s="286" t="s">
        <v>1471</v>
      </c>
      <c r="N86" s="287">
        <v>43737</v>
      </c>
      <c r="O86" s="285">
        <v>-1803</v>
      </c>
      <c r="P86" s="285" t="s">
        <v>2881</v>
      </c>
    </row>
    <row r="87" spans="1:16" ht="43.8" thickBot="1">
      <c r="A87" s="288">
        <v>710</v>
      </c>
      <c r="B87" s="288" t="s">
        <v>54</v>
      </c>
      <c r="C87" s="288" t="s">
        <v>180</v>
      </c>
      <c r="D87" s="288" t="s">
        <v>877</v>
      </c>
      <c r="E87" s="288" t="s">
        <v>2696</v>
      </c>
      <c r="F87" s="288" t="s">
        <v>2876</v>
      </c>
      <c r="G87" s="288" t="s">
        <v>2527</v>
      </c>
      <c r="H87" s="288" t="s">
        <v>2884</v>
      </c>
      <c r="I87" s="288" t="s">
        <v>4295</v>
      </c>
      <c r="J87" s="288" t="s">
        <v>413</v>
      </c>
      <c r="K87" s="288" t="s">
        <v>3</v>
      </c>
      <c r="L87" s="289" t="s">
        <v>1468</v>
      </c>
      <c r="M87" s="289" t="s">
        <v>1469</v>
      </c>
      <c r="N87" s="290">
        <v>43628</v>
      </c>
      <c r="O87" s="288">
        <v>-1912</v>
      </c>
      <c r="P87" s="288"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 Obat ikan terdaftar</vt:lpstr>
      <vt:lpstr>Produsen Obat</vt:lpstr>
      <vt:lpstr>Importir Obat</vt:lpstr>
      <vt:lpstr>Eksportir</vt:lpstr>
      <vt:lpstr>Distributor Obat</vt:lpstr>
      <vt:lpstr>Pers;Jlh sediaan</vt:lpstr>
      <vt:lpstr>Asal;Gol;Sertifikat</vt:lpstr>
      <vt:lpstr>Prov;Prsh;No;Jlh</vt:lpstr>
      <vt:lpstr>Sheet2</vt:lpstr>
      <vt:lpstr>Asal; Gol; Sediaan</vt:lpstr>
      <vt:lpstr>Izin Penyediaan (Produsen)</vt:lpstr>
      <vt:lpstr>Izin Penyediaan (Importir)</vt:lpstr>
      <vt:lpstr>Rekap Pelaku Usaha</vt:lpstr>
      <vt:lpstr>' Obat ikan terdaftar'!Print_Area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Obat Ikan</dc:creator>
  <cp:lastModifiedBy>RIfki Andreana</cp:lastModifiedBy>
  <cp:lastPrinted>2018-08-09T01:53:58Z</cp:lastPrinted>
  <dcterms:created xsi:type="dcterms:W3CDTF">2017-03-31T09:06:36Z</dcterms:created>
  <dcterms:modified xsi:type="dcterms:W3CDTF">2024-10-29T09:31:40Z</dcterms:modified>
</cp:coreProperties>
</file>