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24226"/>
  <mc:AlternateContent xmlns:mc="http://schemas.openxmlformats.org/markup-compatibility/2006">
    <mc:Choice Requires="x15">
      <x15ac:absPath xmlns:x15ac="http://schemas.microsoft.com/office/spreadsheetml/2010/11/ac" url="C:\xampp\htdocs\CekObatIkan\Data\"/>
    </mc:Choice>
  </mc:AlternateContent>
  <xr:revisionPtr revIDLastSave="0" documentId="13_ncr:1_{229EA45B-3448-4239-B12C-EBC6F4B23388}" xr6:coauthVersionLast="47" xr6:coauthVersionMax="47" xr10:uidLastSave="{00000000-0000-0000-0000-000000000000}"/>
  <bookViews>
    <workbookView xWindow="-108" yWindow="-108" windowWidth="23256" windowHeight="12456" tabRatio="573" xr2:uid="{30CC083C-9478-405A-98E0-27CCB1EECBA5}"/>
  </bookViews>
  <sheets>
    <sheet name=" Obat ikan terdaftar" sheetId="1" r:id="rId1"/>
    <sheet name="Produsen Obat" sheetId="14" r:id="rId2"/>
    <sheet name="Importir Obat" sheetId="15" r:id="rId3"/>
    <sheet name="Eksportir" sheetId="7" r:id="rId4"/>
    <sheet name="Distributor Obat" sheetId="16" r:id="rId5"/>
    <sheet name="Pers;Jlh sediaan" sheetId="48" r:id="rId6"/>
    <sheet name="Asal;Gol;Sertifikat" sheetId="50" r:id="rId7"/>
    <sheet name="Prov;Prsh;No;Jlh" sheetId="54" r:id="rId8"/>
    <sheet name="Sheet2" sheetId="56" r:id="rId9"/>
    <sheet name="Asal; Gol; Sediaan" sheetId="49" r:id="rId10"/>
    <sheet name="Izin Penyediaan (Produsen)" sheetId="5" state="hidden" r:id="rId11"/>
    <sheet name="Izin Penyediaan (Importir)" sheetId="6" state="hidden" r:id="rId12"/>
    <sheet name="Rekap Pelaku Usaha" sheetId="17" state="hidden" r:id="rId13"/>
  </sheets>
  <externalReferences>
    <externalReference r:id="rId14"/>
  </externalReferences>
  <definedNames>
    <definedName name="_xlnm._FilterDatabase" localSheetId="0" hidden="1">' Obat ikan terdaftar'!$A$1:$P$780</definedName>
    <definedName name="_xlnm.Print_Area" localSheetId="0">' Obat ikan terdaftar'!$A$1:$M$298</definedName>
  </definedNames>
  <calcPr calcId="191029"/>
</workbook>
</file>

<file path=xl/calcChain.xml><?xml version="1.0" encoding="utf-8"?>
<calcChain xmlns="http://schemas.openxmlformats.org/spreadsheetml/2006/main">
  <c r="O3" i="1" l="1"/>
  <c r="O4" i="1"/>
  <c r="O5" i="1"/>
  <c r="O6" i="1"/>
  <c r="P6" i="1" s="1"/>
  <c r="O7" i="1"/>
  <c r="O8" i="1"/>
  <c r="P8" i="1" s="1"/>
  <c r="O9" i="1"/>
  <c r="O10" i="1"/>
  <c r="O11" i="1"/>
  <c r="O12" i="1"/>
  <c r="O13" i="1"/>
  <c r="O14" i="1"/>
  <c r="P14" i="1" s="1"/>
  <c r="O15" i="1"/>
  <c r="O16" i="1"/>
  <c r="P16" i="1" s="1"/>
  <c r="O17" i="1"/>
  <c r="O18" i="1"/>
  <c r="P18" i="1" s="1"/>
  <c r="O19" i="1"/>
  <c r="O20" i="1"/>
  <c r="O21" i="1"/>
  <c r="O22" i="1"/>
  <c r="P22" i="1" s="1"/>
  <c r="O23" i="1"/>
  <c r="O24" i="1"/>
  <c r="P24" i="1" s="1"/>
  <c r="O25" i="1"/>
  <c r="O26" i="1"/>
  <c r="O27" i="1"/>
  <c r="O28" i="1"/>
  <c r="P28" i="1" s="1"/>
  <c r="O29" i="1"/>
  <c r="O30" i="1"/>
  <c r="P30" i="1" s="1"/>
  <c r="O31" i="1"/>
  <c r="O32" i="1"/>
  <c r="P32" i="1" s="1"/>
  <c r="O33" i="1"/>
  <c r="O34" i="1"/>
  <c r="O35" i="1"/>
  <c r="O36" i="1"/>
  <c r="O37" i="1"/>
  <c r="O38" i="1"/>
  <c r="O39" i="1"/>
  <c r="P39" i="1" s="1"/>
  <c r="O40" i="1"/>
  <c r="O41" i="1"/>
  <c r="O42" i="1"/>
  <c r="O43" i="1"/>
  <c r="P43" i="1" s="1"/>
  <c r="O44" i="1"/>
  <c r="P44" i="1" s="1"/>
  <c r="O45" i="1"/>
  <c r="O46" i="1"/>
  <c r="O47" i="1"/>
  <c r="O48" i="1"/>
  <c r="O49" i="1"/>
  <c r="O50" i="1"/>
  <c r="P50" i="1" s="1"/>
  <c r="O51" i="1"/>
  <c r="O52" i="1"/>
  <c r="P52" i="1" s="1"/>
  <c r="O53" i="1"/>
  <c r="O54" i="1"/>
  <c r="O55" i="1"/>
  <c r="P55" i="1" s="1"/>
  <c r="O56" i="1"/>
  <c r="O57" i="1"/>
  <c r="O58" i="1"/>
  <c r="P58" i="1" s="1"/>
  <c r="O59" i="1"/>
  <c r="P59" i="1" s="1"/>
  <c r="O60" i="1"/>
  <c r="O61" i="1"/>
  <c r="O62" i="1"/>
  <c r="O63" i="1"/>
  <c r="P63" i="1" s="1"/>
  <c r="O64" i="1"/>
  <c r="O65" i="1"/>
  <c r="O66" i="1"/>
  <c r="P66" i="1" s="1"/>
  <c r="O67" i="1"/>
  <c r="O68" i="1"/>
  <c r="O69" i="1"/>
  <c r="O70" i="1"/>
  <c r="P70" i="1" s="1"/>
  <c r="O71" i="1"/>
  <c r="O72" i="1"/>
  <c r="O73" i="1"/>
  <c r="O74" i="1"/>
  <c r="O75" i="1"/>
  <c r="P75" i="1" s="1"/>
  <c r="O76" i="1"/>
  <c r="O77" i="1"/>
  <c r="O78" i="1"/>
  <c r="P78" i="1" s="1"/>
  <c r="O79" i="1"/>
  <c r="O80" i="1"/>
  <c r="O81" i="1"/>
  <c r="O82" i="1"/>
  <c r="P82" i="1" s="1"/>
  <c r="O83" i="1"/>
  <c r="O84" i="1"/>
  <c r="P84" i="1" s="1"/>
  <c r="O85" i="1"/>
  <c r="O86" i="1"/>
  <c r="O87" i="1"/>
  <c r="O88" i="1"/>
  <c r="O89" i="1"/>
  <c r="P89" i="1" s="1"/>
  <c r="O90" i="1"/>
  <c r="O91" i="1"/>
  <c r="P91" i="1" s="1"/>
  <c r="O92" i="1"/>
  <c r="O93" i="1"/>
  <c r="P93" i="1" s="1"/>
  <c r="O94" i="1"/>
  <c r="P94" i="1" s="1"/>
  <c r="O95" i="1"/>
  <c r="O96" i="1"/>
  <c r="P96" i="1" s="1"/>
  <c r="O97" i="1"/>
  <c r="O98" i="1"/>
  <c r="P98" i="1" s="1"/>
  <c r="O99" i="1"/>
  <c r="O100" i="1"/>
  <c r="O101" i="1"/>
  <c r="O102" i="1"/>
  <c r="P102" i="1" s="1"/>
  <c r="O103" i="1"/>
  <c r="O104" i="1"/>
  <c r="P104" i="1" s="1"/>
  <c r="O105" i="1"/>
  <c r="P105" i="1" s="1"/>
  <c r="O106" i="1"/>
  <c r="O107" i="1"/>
  <c r="P107" i="1" s="1"/>
  <c r="O108" i="1"/>
  <c r="O109" i="1"/>
  <c r="P109" i="1" s="1"/>
  <c r="O110" i="1"/>
  <c r="O111" i="1"/>
  <c r="O112" i="1"/>
  <c r="O113" i="1"/>
  <c r="P113" i="1" s="1"/>
  <c r="O114" i="1"/>
  <c r="P114" i="1" s="1"/>
  <c r="O115" i="1"/>
  <c r="O116" i="1"/>
  <c r="O117" i="1"/>
  <c r="P117" i="1" s="1"/>
  <c r="O118" i="1"/>
  <c r="P118" i="1" s="1"/>
  <c r="O119" i="1"/>
  <c r="O120" i="1"/>
  <c r="O121" i="1"/>
  <c r="O122" i="1"/>
  <c r="O123" i="1"/>
  <c r="O124" i="1"/>
  <c r="O125" i="1"/>
  <c r="O126" i="1"/>
  <c r="O127" i="1"/>
  <c r="P127" i="1" s="1"/>
  <c r="O128" i="1"/>
  <c r="O129" i="1"/>
  <c r="O130" i="1"/>
  <c r="P130" i="1" s="1"/>
  <c r="O131" i="1"/>
  <c r="O132" i="1"/>
  <c r="P132" i="1" s="1"/>
  <c r="O133" i="1"/>
  <c r="O134" i="1"/>
  <c r="O135" i="1"/>
  <c r="O136" i="1"/>
  <c r="O137" i="1"/>
  <c r="P137" i="1" s="1"/>
  <c r="O138" i="1"/>
  <c r="O139" i="1"/>
  <c r="P139" i="1" s="1"/>
  <c r="O140" i="1"/>
  <c r="P140" i="1" s="1"/>
  <c r="O141" i="1"/>
  <c r="O142" i="1"/>
  <c r="O143" i="1"/>
  <c r="P143" i="1" s="1"/>
  <c r="O144" i="1"/>
  <c r="P144" i="1" s="1"/>
  <c r="O145" i="1"/>
  <c r="O146" i="1"/>
  <c r="P146" i="1" s="1"/>
  <c r="O147" i="1"/>
  <c r="O148" i="1"/>
  <c r="O149" i="1"/>
  <c r="O150" i="1"/>
  <c r="P150" i="1" s="1"/>
  <c r="O151" i="1"/>
  <c r="O152" i="1"/>
  <c r="O153" i="1"/>
  <c r="P153" i="1" s="1"/>
  <c r="O154" i="1"/>
  <c r="O155" i="1"/>
  <c r="O156" i="1"/>
  <c r="O157" i="1"/>
  <c r="P157" i="1" s="1"/>
  <c r="O158" i="1"/>
  <c r="P158" i="1" s="1"/>
  <c r="O159" i="1"/>
  <c r="O160" i="1"/>
  <c r="O161" i="1"/>
  <c r="P161" i="1" s="1"/>
  <c r="O162" i="1"/>
  <c r="O163" i="1"/>
  <c r="O164" i="1"/>
  <c r="O165" i="1"/>
  <c r="O166" i="1"/>
  <c r="O167" i="1"/>
  <c r="O168" i="1"/>
  <c r="P168" i="1" s="1"/>
  <c r="O169" i="1"/>
  <c r="O170" i="1"/>
  <c r="O171" i="1"/>
  <c r="P171" i="1" s="1"/>
  <c r="O172" i="1"/>
  <c r="O173" i="1"/>
  <c r="O174" i="1"/>
  <c r="P174" i="1" s="1"/>
  <c r="O175" i="1"/>
  <c r="O176" i="1"/>
  <c r="O177" i="1"/>
  <c r="P177" i="1" s="1"/>
  <c r="O178" i="1"/>
  <c r="P178" i="1" s="1"/>
  <c r="O179" i="1"/>
  <c r="O180" i="1"/>
  <c r="O181" i="1"/>
  <c r="O182" i="1"/>
  <c r="P182" i="1" s="1"/>
  <c r="O183" i="1"/>
  <c r="O184" i="1"/>
  <c r="O185" i="1"/>
  <c r="O186" i="1"/>
  <c r="P186" i="1" s="1"/>
  <c r="O187" i="1"/>
  <c r="O188" i="1"/>
  <c r="O189" i="1"/>
  <c r="O190" i="1"/>
  <c r="P190" i="1" s="1"/>
  <c r="O191" i="1"/>
  <c r="O192" i="1"/>
  <c r="P192" i="1" s="1"/>
  <c r="O193" i="1"/>
  <c r="O194" i="1"/>
  <c r="O195" i="1"/>
  <c r="P195" i="1" s="1"/>
  <c r="O196" i="1"/>
  <c r="O197" i="1"/>
  <c r="P197" i="1" s="1"/>
  <c r="O198" i="1"/>
  <c r="O199" i="1"/>
  <c r="O200" i="1"/>
  <c r="P200" i="1" s="1"/>
  <c r="O201" i="1"/>
  <c r="O202" i="1"/>
  <c r="P202" i="1" s="1"/>
  <c r="O203" i="1"/>
  <c r="O204" i="1"/>
  <c r="O205" i="1"/>
  <c r="O206" i="1"/>
  <c r="P206" i="1" s="1"/>
  <c r="O207" i="1"/>
  <c r="O208" i="1"/>
  <c r="O209" i="1"/>
  <c r="P209" i="1" s="1"/>
  <c r="O210" i="1"/>
  <c r="O211" i="1"/>
  <c r="P211" i="1" s="1"/>
  <c r="O212" i="1"/>
  <c r="O213" i="1"/>
  <c r="O214" i="1"/>
  <c r="P214" i="1" s="1"/>
  <c r="O215" i="1"/>
  <c r="O216" i="1"/>
  <c r="O217" i="1"/>
  <c r="O218" i="1"/>
  <c r="O219" i="1"/>
  <c r="O220" i="1"/>
  <c r="O221" i="1"/>
  <c r="O222" i="1"/>
  <c r="O223" i="1"/>
  <c r="P223" i="1" s="1"/>
  <c r="O224" i="1"/>
  <c r="O225" i="1"/>
  <c r="O226" i="1"/>
  <c r="O227" i="1"/>
  <c r="O228" i="1"/>
  <c r="O229" i="1"/>
  <c r="P229" i="1" s="1"/>
  <c r="O230" i="1"/>
  <c r="O231" i="1"/>
  <c r="O232" i="1"/>
  <c r="P232" i="1" s="1"/>
  <c r="O233" i="1"/>
  <c r="P233" i="1" s="1"/>
  <c r="O234" i="1"/>
  <c r="O235" i="1"/>
  <c r="P235" i="1" s="1"/>
  <c r="O236" i="1"/>
  <c r="O237" i="1"/>
  <c r="P237" i="1" s="1"/>
  <c r="O238" i="1"/>
  <c r="O239" i="1"/>
  <c r="O240" i="1"/>
  <c r="P240" i="1" s="1"/>
  <c r="O241" i="1"/>
  <c r="O242" i="1"/>
  <c r="O243" i="1"/>
  <c r="O244" i="1"/>
  <c r="O245" i="1"/>
  <c r="O246" i="1"/>
  <c r="P246" i="1" s="1"/>
  <c r="O247" i="1"/>
  <c r="O248" i="1"/>
  <c r="P248" i="1" s="1"/>
  <c r="O249" i="1"/>
  <c r="P249" i="1" s="1"/>
  <c r="O250" i="1"/>
  <c r="O251" i="1"/>
  <c r="P251" i="1" s="1"/>
  <c r="O252" i="1"/>
  <c r="O253" i="1"/>
  <c r="P253" i="1" s="1"/>
  <c r="O254" i="1"/>
  <c r="P254" i="1" s="1"/>
  <c r="O255" i="1"/>
  <c r="O256" i="1"/>
  <c r="P256" i="1" s="1"/>
  <c r="O257" i="1"/>
  <c r="O258" i="1"/>
  <c r="O259" i="1"/>
  <c r="P259" i="1" s="1"/>
  <c r="O260" i="1"/>
  <c r="O261" i="1"/>
  <c r="O262" i="1"/>
  <c r="P262" i="1" s="1"/>
  <c r="O263" i="1"/>
  <c r="O264" i="1"/>
  <c r="O265" i="1"/>
  <c r="P265" i="1" s="1"/>
  <c r="O266" i="1"/>
  <c r="O267" i="1"/>
  <c r="P267" i="1" s="1"/>
  <c r="O268" i="1"/>
  <c r="O269" i="1"/>
  <c r="P269" i="1" s="1"/>
  <c r="O270" i="1"/>
  <c r="P270" i="1" s="1"/>
  <c r="O271" i="1"/>
  <c r="O272" i="1"/>
  <c r="P272" i="1" s="1"/>
  <c r="O273" i="1"/>
  <c r="O274" i="1"/>
  <c r="O275" i="1"/>
  <c r="O276" i="1"/>
  <c r="O277" i="1"/>
  <c r="P277" i="1" s="1"/>
  <c r="O278" i="1"/>
  <c r="O279" i="1"/>
  <c r="O280" i="1"/>
  <c r="P280" i="1" s="1"/>
  <c r="O281" i="1"/>
  <c r="P281" i="1" s="1"/>
  <c r="O282" i="1"/>
  <c r="O283" i="1"/>
  <c r="P283" i="1" s="1"/>
  <c r="O284" i="1"/>
  <c r="O285" i="1"/>
  <c r="P285" i="1" s="1"/>
  <c r="O286" i="1"/>
  <c r="P286" i="1" s="1"/>
  <c r="O287" i="1"/>
  <c r="O288" i="1"/>
  <c r="P288" i="1" s="1"/>
  <c r="O289" i="1"/>
  <c r="O290" i="1"/>
  <c r="P290" i="1" s="1"/>
  <c r="O291" i="1"/>
  <c r="O292" i="1"/>
  <c r="O293" i="1"/>
  <c r="P293" i="1" s="1"/>
  <c r="O294" i="1"/>
  <c r="O295" i="1"/>
  <c r="O296" i="1"/>
  <c r="P296" i="1" s="1"/>
  <c r="O297" i="1"/>
  <c r="P297" i="1" s="1"/>
  <c r="O298" i="1"/>
  <c r="O299" i="1"/>
  <c r="P299" i="1" s="1"/>
  <c r="O300" i="1"/>
  <c r="P300" i="1" s="1"/>
  <c r="O301" i="1"/>
  <c r="O302" i="1"/>
  <c r="P302" i="1" s="1"/>
  <c r="O303" i="1"/>
  <c r="O304" i="1"/>
  <c r="P304" i="1" s="1"/>
  <c r="O305" i="1"/>
  <c r="P305" i="1" s="1"/>
  <c r="O306" i="1"/>
  <c r="P306" i="1" s="1"/>
  <c r="O307" i="1"/>
  <c r="O308" i="1"/>
  <c r="O309" i="1"/>
  <c r="O310" i="1"/>
  <c r="P310" i="1" s="1"/>
  <c r="O311" i="1"/>
  <c r="O312" i="1"/>
  <c r="P312" i="1" s="1"/>
  <c r="O313" i="1"/>
  <c r="O314" i="1"/>
  <c r="O315" i="1"/>
  <c r="O316" i="1"/>
  <c r="P316" i="1" s="1"/>
  <c r="O317" i="1"/>
  <c r="O318" i="1"/>
  <c r="P318" i="1" s="1"/>
  <c r="O319" i="1"/>
  <c r="P319" i="1" s="1"/>
  <c r="O320" i="1"/>
  <c r="O321" i="1"/>
  <c r="P321" i="1" s="1"/>
  <c r="O322" i="1"/>
  <c r="O323" i="1"/>
  <c r="O324" i="1"/>
  <c r="P324" i="1" s="1"/>
  <c r="O325" i="1"/>
  <c r="O326" i="1"/>
  <c r="P326" i="1" s="1"/>
  <c r="O327" i="1"/>
  <c r="O328" i="1"/>
  <c r="P328" i="1" s="1"/>
  <c r="O329" i="1"/>
  <c r="O330" i="1"/>
  <c r="O331" i="1"/>
  <c r="O332" i="1"/>
  <c r="P332" i="1" s="1"/>
  <c r="O333" i="1"/>
  <c r="P333" i="1" s="1"/>
  <c r="O334" i="1"/>
  <c r="P334" i="1" s="1"/>
  <c r="O335" i="1"/>
  <c r="P335" i="1" s="1"/>
  <c r="O336" i="1"/>
  <c r="P336" i="1" s="1"/>
  <c r="O337" i="1"/>
  <c r="O338" i="1"/>
  <c r="P338" i="1" s="1"/>
  <c r="O339" i="1"/>
  <c r="O340" i="1"/>
  <c r="O341" i="1"/>
  <c r="P341" i="1" s="1"/>
  <c r="O342" i="1"/>
  <c r="O343" i="1"/>
  <c r="O344" i="1"/>
  <c r="P344" i="1" s="1"/>
  <c r="O345" i="1"/>
  <c r="O346" i="1"/>
  <c r="P346" i="1" s="1"/>
  <c r="O347" i="1"/>
  <c r="O348" i="1"/>
  <c r="P348" i="1" s="1"/>
  <c r="O349" i="1"/>
  <c r="P349" i="1" s="1"/>
  <c r="O350" i="1"/>
  <c r="O351" i="1"/>
  <c r="O352" i="1"/>
  <c r="O353" i="1"/>
  <c r="O354" i="1"/>
  <c r="O355" i="1"/>
  <c r="P355" i="1" s="1"/>
  <c r="O356" i="1"/>
  <c r="O357" i="1"/>
  <c r="O358" i="1"/>
  <c r="P358" i="1" s="1"/>
  <c r="O359" i="1"/>
  <c r="O360" i="1"/>
  <c r="O361" i="1"/>
  <c r="O362" i="1"/>
  <c r="O363" i="1"/>
  <c r="O364" i="1"/>
  <c r="P364" i="1" s="1"/>
  <c r="O365" i="1"/>
  <c r="P365" i="1" s="1"/>
  <c r="O366" i="1"/>
  <c r="O367" i="1"/>
  <c r="P367" i="1" s="1"/>
  <c r="O368" i="1"/>
  <c r="P368" i="1" s="1"/>
  <c r="O369" i="1"/>
  <c r="O370" i="1"/>
  <c r="P370" i="1" s="1"/>
  <c r="O371" i="1"/>
  <c r="O372" i="1"/>
  <c r="P372" i="1" s="1"/>
  <c r="O373" i="1"/>
  <c r="O374" i="1"/>
  <c r="O375" i="1"/>
  <c r="P375" i="1" s="1"/>
  <c r="O376" i="1"/>
  <c r="O377" i="1"/>
  <c r="O378" i="1"/>
  <c r="P378" i="1" s="1"/>
  <c r="O379" i="1"/>
  <c r="O380" i="1"/>
  <c r="O381" i="1"/>
  <c r="O382" i="1"/>
  <c r="P382" i="1" s="1"/>
  <c r="O383" i="1"/>
  <c r="P383" i="1" s="1"/>
  <c r="O384" i="1"/>
  <c r="O385" i="1"/>
  <c r="P385" i="1" s="1"/>
  <c r="O386" i="1"/>
  <c r="O387" i="1"/>
  <c r="P387" i="1" s="1"/>
  <c r="O388" i="1"/>
  <c r="P388" i="1" s="1"/>
  <c r="O389" i="1"/>
  <c r="O390" i="1"/>
  <c r="P390" i="1" s="1"/>
  <c r="O391" i="1"/>
  <c r="O392" i="1"/>
  <c r="P392" i="1" s="1"/>
  <c r="O393" i="1"/>
  <c r="O394" i="1"/>
  <c r="O395" i="1"/>
  <c r="P395" i="1" s="1"/>
  <c r="O396" i="1"/>
  <c r="O397" i="1"/>
  <c r="P397" i="1" s="1"/>
  <c r="O398" i="1"/>
  <c r="P398" i="1" s="1"/>
  <c r="O399" i="1"/>
  <c r="O400" i="1"/>
  <c r="P400" i="1" s="1"/>
  <c r="O401" i="1"/>
  <c r="O402" i="1"/>
  <c r="O403" i="1"/>
  <c r="O404" i="1"/>
  <c r="P404" i="1" s="1"/>
  <c r="O405" i="1"/>
  <c r="P405" i="1" s="1"/>
  <c r="O406" i="1"/>
  <c r="O407" i="1"/>
  <c r="P407" i="1" s="1"/>
  <c r="O408" i="1"/>
  <c r="P408" i="1" s="1"/>
  <c r="O409" i="1"/>
  <c r="O410" i="1"/>
  <c r="P410" i="1" s="1"/>
  <c r="O411" i="1"/>
  <c r="O412" i="1"/>
  <c r="P412" i="1" s="1"/>
  <c r="O413" i="1"/>
  <c r="P413" i="1" s="1"/>
  <c r="O414" i="1"/>
  <c r="P414" i="1" s="1"/>
  <c r="O415" i="1"/>
  <c r="O416" i="1"/>
  <c r="O417" i="1"/>
  <c r="P417" i="1" s="1"/>
  <c r="O418" i="1"/>
  <c r="O419" i="1"/>
  <c r="P419" i="1" s="1"/>
  <c r="O420" i="1"/>
  <c r="P420" i="1" s="1"/>
  <c r="O421" i="1"/>
  <c r="O422" i="1"/>
  <c r="O423" i="1"/>
  <c r="O424" i="1"/>
  <c r="P424" i="1" s="1"/>
  <c r="O425" i="1"/>
  <c r="P425" i="1" s="1"/>
  <c r="O426" i="1"/>
  <c r="O427" i="1"/>
  <c r="O428" i="1"/>
  <c r="P428" i="1" s="1"/>
  <c r="O429" i="1"/>
  <c r="O430" i="1"/>
  <c r="P430" i="1" s="1"/>
  <c r="O431" i="1"/>
  <c r="P431" i="1" s="1"/>
  <c r="O432" i="1"/>
  <c r="O433" i="1"/>
  <c r="O434" i="1"/>
  <c r="P434" i="1" s="1"/>
  <c r="O435" i="1"/>
  <c r="O436" i="1"/>
  <c r="P436" i="1" s="1"/>
  <c r="O437" i="1"/>
  <c r="P437" i="1" s="1"/>
  <c r="O438" i="1"/>
  <c r="O439" i="1"/>
  <c r="P439" i="1" s="1"/>
  <c r="O440" i="1"/>
  <c r="P440" i="1" s="1"/>
  <c r="O441" i="1"/>
  <c r="O442" i="1"/>
  <c r="O443" i="1"/>
  <c r="O444" i="1"/>
  <c r="P444" i="1" s="1"/>
  <c r="O445" i="1"/>
  <c r="O446" i="1"/>
  <c r="P446" i="1" s="1"/>
  <c r="O447" i="1"/>
  <c r="P447" i="1" s="1"/>
  <c r="O448" i="1"/>
  <c r="O449" i="1"/>
  <c r="O450" i="1"/>
  <c r="O451" i="1"/>
  <c r="O452" i="1"/>
  <c r="P452" i="1" s="1"/>
  <c r="O453" i="1"/>
  <c r="O454" i="1"/>
  <c r="P454" i="1" s="1"/>
  <c r="O455" i="1"/>
  <c r="O456" i="1"/>
  <c r="P456" i="1" s="1"/>
  <c r="O457" i="1"/>
  <c r="P457" i="1" s="1"/>
  <c r="O458" i="1"/>
  <c r="O459" i="1"/>
  <c r="P459" i="1" s="1"/>
  <c r="O460" i="1"/>
  <c r="P460" i="1" s="1"/>
  <c r="O461" i="1"/>
  <c r="P461" i="1" s="1"/>
  <c r="O462" i="1"/>
  <c r="O463" i="1"/>
  <c r="O464" i="1"/>
  <c r="P464" i="1" s="1"/>
  <c r="O465" i="1"/>
  <c r="P465" i="1" s="1"/>
  <c r="O466" i="1"/>
  <c r="O467" i="1"/>
  <c r="O468" i="1"/>
  <c r="P468" i="1" s="1"/>
  <c r="O469" i="1"/>
  <c r="O470" i="1"/>
  <c r="P470" i="1" s="1"/>
  <c r="O471" i="1"/>
  <c r="O472" i="1"/>
  <c r="P472" i="1" s="1"/>
  <c r="O473" i="1"/>
  <c r="O474" i="1"/>
  <c r="O475" i="1"/>
  <c r="P475" i="1" s="1"/>
  <c r="O476" i="1"/>
  <c r="O477" i="1"/>
  <c r="P477" i="1" s="1"/>
  <c r="O478" i="1"/>
  <c r="P478" i="1" s="1"/>
  <c r="O479" i="1"/>
  <c r="O480" i="1"/>
  <c r="O481" i="1"/>
  <c r="O482" i="1"/>
  <c r="O483" i="1"/>
  <c r="O484" i="1"/>
  <c r="P484" i="1" s="1"/>
  <c r="O485" i="1"/>
  <c r="P485" i="1" s="1"/>
  <c r="O486" i="1"/>
  <c r="P486" i="1" s="1"/>
  <c r="O487" i="1"/>
  <c r="O488" i="1"/>
  <c r="P488" i="1" s="1"/>
  <c r="O489" i="1"/>
  <c r="P489" i="1" s="1"/>
  <c r="O490" i="1"/>
  <c r="O491" i="1"/>
  <c r="P491" i="1" s="1"/>
  <c r="O492" i="1"/>
  <c r="P492" i="1" s="1"/>
  <c r="O493" i="1"/>
  <c r="P493" i="1" s="1"/>
  <c r="O494" i="1"/>
  <c r="O495" i="1"/>
  <c r="O496" i="1"/>
  <c r="P496" i="1" s="1"/>
  <c r="O497" i="1"/>
  <c r="O498" i="1"/>
  <c r="O499" i="1"/>
  <c r="O500" i="1"/>
  <c r="O501" i="1"/>
  <c r="O502" i="1"/>
  <c r="O503" i="1"/>
  <c r="O504" i="1"/>
  <c r="O505" i="1"/>
  <c r="O506" i="1"/>
  <c r="O507" i="1"/>
  <c r="O508" i="1"/>
  <c r="O509" i="1"/>
  <c r="O510" i="1"/>
  <c r="O511" i="1"/>
  <c r="O512" i="1"/>
  <c r="P512" i="1" s="1"/>
  <c r="O513" i="1"/>
  <c r="O514" i="1"/>
  <c r="O515" i="1"/>
  <c r="P515" i="1" s="1"/>
  <c r="O516" i="1"/>
  <c r="P516" i="1" s="1"/>
  <c r="O517" i="1"/>
  <c r="O518" i="1"/>
  <c r="P518" i="1" s="1"/>
  <c r="O519" i="1"/>
  <c r="O520" i="1"/>
  <c r="P520" i="1" s="1"/>
  <c r="O521" i="1"/>
  <c r="P521" i="1" s="1"/>
  <c r="O522" i="1"/>
  <c r="P522" i="1" s="1"/>
  <c r="O523" i="1"/>
  <c r="P523" i="1" s="1"/>
  <c r="O524" i="1"/>
  <c r="P524" i="1" s="1"/>
  <c r="O525" i="1"/>
  <c r="P525" i="1" s="1"/>
  <c r="O526" i="1"/>
  <c r="O527" i="1"/>
  <c r="P527" i="1" s="1"/>
  <c r="O528" i="1"/>
  <c r="P528" i="1" s="1"/>
  <c r="O529" i="1"/>
  <c r="P529" i="1" s="1"/>
  <c r="O530" i="1"/>
  <c r="P530" i="1" s="1"/>
  <c r="O531" i="1"/>
  <c r="P531" i="1" s="1"/>
  <c r="O532" i="1"/>
  <c r="P532" i="1" s="1"/>
  <c r="O533" i="1"/>
  <c r="P533" i="1" s="1"/>
  <c r="O534" i="1"/>
  <c r="O535" i="1"/>
  <c r="P535" i="1" s="1"/>
  <c r="O536" i="1"/>
  <c r="P536" i="1" s="1"/>
  <c r="O537" i="1"/>
  <c r="P537" i="1" s="1"/>
  <c r="O538" i="1"/>
  <c r="P538" i="1" s="1"/>
  <c r="O539" i="1"/>
  <c r="P539" i="1" s="1"/>
  <c r="O540" i="1"/>
  <c r="P540" i="1" s="1"/>
  <c r="O541" i="1"/>
  <c r="P541" i="1" s="1"/>
  <c r="O542" i="1"/>
  <c r="P542" i="1" s="1"/>
  <c r="O543" i="1"/>
  <c r="P543" i="1" s="1"/>
  <c r="O544" i="1"/>
  <c r="P544" i="1" s="1"/>
  <c r="O545" i="1"/>
  <c r="O546" i="1"/>
  <c r="P546" i="1" s="1"/>
  <c r="O547" i="1"/>
  <c r="O548" i="1"/>
  <c r="P548" i="1" s="1"/>
  <c r="O549" i="1"/>
  <c r="P549" i="1" s="1"/>
  <c r="O550" i="1"/>
  <c r="P550" i="1" s="1"/>
  <c r="O551" i="1"/>
  <c r="P551" i="1" s="1"/>
  <c r="O552" i="1"/>
  <c r="P552" i="1" s="1"/>
  <c r="O553" i="1"/>
  <c r="O554" i="1"/>
  <c r="P554" i="1" s="1"/>
  <c r="O555" i="1"/>
  <c r="P555" i="1" s="1"/>
  <c r="O556" i="1"/>
  <c r="P556" i="1" s="1"/>
  <c r="O557" i="1"/>
  <c r="O558" i="1"/>
  <c r="P558" i="1" s="1"/>
  <c r="O559" i="1"/>
  <c r="P559" i="1" s="1"/>
  <c r="O560" i="1"/>
  <c r="P560" i="1" s="1"/>
  <c r="O561" i="1"/>
  <c r="O562" i="1"/>
  <c r="P562" i="1" s="1"/>
  <c r="O563" i="1"/>
  <c r="P563" i="1" s="1"/>
  <c r="O564" i="1"/>
  <c r="P564" i="1" s="1"/>
  <c r="O565" i="1"/>
  <c r="P565" i="1" s="1"/>
  <c r="O566" i="1"/>
  <c r="P566" i="1" s="1"/>
  <c r="O567" i="1"/>
  <c r="P567" i="1" s="1"/>
  <c r="O568" i="1"/>
  <c r="P568" i="1" s="1"/>
  <c r="O569" i="1"/>
  <c r="O570" i="1"/>
  <c r="P570" i="1" s="1"/>
  <c r="O571" i="1"/>
  <c r="P571" i="1" s="1"/>
  <c r="O572" i="1"/>
  <c r="P572" i="1" s="1"/>
  <c r="O573" i="1"/>
  <c r="P573" i="1" s="1"/>
  <c r="O574" i="1"/>
  <c r="P574" i="1" s="1"/>
  <c r="O575" i="1"/>
  <c r="O576" i="1"/>
  <c r="P576" i="1" s="1"/>
  <c r="O577" i="1"/>
  <c r="O578" i="1"/>
  <c r="P578" i="1" s="1"/>
  <c r="O579" i="1"/>
  <c r="P579" i="1" s="1"/>
  <c r="O580" i="1"/>
  <c r="P580" i="1" s="1"/>
  <c r="O581" i="1"/>
  <c r="P581" i="1" s="1"/>
  <c r="O582" i="1"/>
  <c r="P582" i="1" s="1"/>
  <c r="O583" i="1"/>
  <c r="P583" i="1" s="1"/>
  <c r="O584" i="1"/>
  <c r="P584" i="1" s="1"/>
  <c r="O585" i="1"/>
  <c r="P585" i="1" s="1"/>
  <c r="O586" i="1"/>
  <c r="P586" i="1" s="1"/>
  <c r="O587" i="1"/>
  <c r="O588" i="1"/>
  <c r="P588" i="1" s="1"/>
  <c r="O589" i="1"/>
  <c r="O590" i="1"/>
  <c r="P590" i="1" s="1"/>
  <c r="O591" i="1"/>
  <c r="P591" i="1" s="1"/>
  <c r="O592" i="1"/>
  <c r="P592" i="1" s="1"/>
  <c r="O593" i="1"/>
  <c r="P593" i="1" s="1"/>
  <c r="O594" i="1"/>
  <c r="O595" i="1"/>
  <c r="P595" i="1" s="1"/>
  <c r="O596" i="1"/>
  <c r="O597" i="1"/>
  <c r="P597" i="1" s="1"/>
  <c r="O598" i="1"/>
  <c r="P598" i="1" s="1"/>
  <c r="O599" i="1"/>
  <c r="P599" i="1" s="1"/>
  <c r="O600" i="1"/>
  <c r="P600" i="1" s="1"/>
  <c r="O601" i="1"/>
  <c r="P601" i="1" s="1"/>
  <c r="O602" i="1"/>
  <c r="P602" i="1" s="1"/>
  <c r="O603" i="1"/>
  <c r="O604" i="1"/>
  <c r="P604" i="1" s="1"/>
  <c r="O605" i="1"/>
  <c r="O606" i="1"/>
  <c r="P606" i="1" s="1"/>
  <c r="O607" i="1"/>
  <c r="P607" i="1" s="1"/>
  <c r="O608" i="1"/>
  <c r="P608" i="1" s="1"/>
  <c r="O609" i="1"/>
  <c r="P609" i="1" s="1"/>
  <c r="O610" i="1"/>
  <c r="O611" i="1"/>
  <c r="P611" i="1" s="1"/>
  <c r="O612" i="1"/>
  <c r="O613" i="1"/>
  <c r="P613" i="1" s="1"/>
  <c r="O614" i="1"/>
  <c r="P614" i="1" s="1"/>
  <c r="O615" i="1"/>
  <c r="O616" i="1"/>
  <c r="P616" i="1" s="1"/>
  <c r="O617" i="1"/>
  <c r="O618" i="1"/>
  <c r="P618" i="1" s="1"/>
  <c r="O619" i="1"/>
  <c r="O620" i="1"/>
  <c r="P620" i="1" s="1"/>
  <c r="O621" i="1"/>
  <c r="O622" i="1"/>
  <c r="P622" i="1" s="1"/>
  <c r="O623" i="1"/>
  <c r="P623" i="1" s="1"/>
  <c r="O624" i="1"/>
  <c r="P624" i="1" s="1"/>
  <c r="O625" i="1"/>
  <c r="P625" i="1" s="1"/>
  <c r="O626" i="1"/>
  <c r="O627" i="1"/>
  <c r="O628" i="1"/>
  <c r="O629" i="1"/>
  <c r="P629" i="1" s="1"/>
  <c r="O630" i="1"/>
  <c r="P630" i="1" s="1"/>
  <c r="O631" i="1"/>
  <c r="P631" i="1" s="1"/>
  <c r="O632" i="1"/>
  <c r="P632" i="1" s="1"/>
  <c r="O633" i="1"/>
  <c r="P633" i="1" s="1"/>
  <c r="O634" i="1"/>
  <c r="P634" i="1" s="1"/>
  <c r="O635" i="1"/>
  <c r="O636" i="1"/>
  <c r="P636" i="1" s="1"/>
  <c r="O637" i="1"/>
  <c r="O638" i="1"/>
  <c r="P638" i="1" s="1"/>
  <c r="O639" i="1"/>
  <c r="P639" i="1" s="1"/>
  <c r="O640" i="1"/>
  <c r="P640" i="1" s="1"/>
  <c r="O641" i="1"/>
  <c r="P641" i="1" s="1"/>
  <c r="O642" i="1"/>
  <c r="O643" i="1"/>
  <c r="P643" i="1" s="1"/>
  <c r="O644" i="1"/>
  <c r="O645" i="1"/>
  <c r="P645" i="1" s="1"/>
  <c r="O646" i="1"/>
  <c r="P646" i="1" s="1"/>
  <c r="O647" i="1"/>
  <c r="O648" i="1"/>
  <c r="P648" i="1" s="1"/>
  <c r="O649" i="1"/>
  <c r="P649" i="1" s="1"/>
  <c r="O650" i="1"/>
  <c r="P650" i="1" s="1"/>
  <c r="O651" i="1"/>
  <c r="O652" i="1"/>
  <c r="P652" i="1" s="1"/>
  <c r="O653" i="1"/>
  <c r="O654" i="1"/>
  <c r="P654" i="1" s="1"/>
  <c r="O655" i="1"/>
  <c r="P655" i="1" s="1"/>
  <c r="O656" i="1"/>
  <c r="P656" i="1" s="1"/>
  <c r="O657" i="1"/>
  <c r="P657" i="1" s="1"/>
  <c r="O658" i="1"/>
  <c r="O659" i="1"/>
  <c r="O660" i="1"/>
  <c r="O661" i="1"/>
  <c r="P661" i="1" s="1"/>
  <c r="O662" i="1"/>
  <c r="P662" i="1" s="1"/>
  <c r="O663" i="1"/>
  <c r="P663" i="1" s="1"/>
  <c r="O664" i="1"/>
  <c r="P664" i="1" s="1"/>
  <c r="O665" i="1"/>
  <c r="P665" i="1" s="1"/>
  <c r="O666" i="1"/>
  <c r="P666" i="1" s="1"/>
  <c r="O667" i="1"/>
  <c r="O668" i="1"/>
  <c r="P668" i="1" s="1"/>
  <c r="O669" i="1"/>
  <c r="O670" i="1"/>
  <c r="P670" i="1" s="1"/>
  <c r="O671" i="1"/>
  <c r="P671" i="1" s="1"/>
  <c r="O672" i="1"/>
  <c r="P672" i="1" s="1"/>
  <c r="O673" i="1"/>
  <c r="P673" i="1" s="1"/>
  <c r="O674" i="1"/>
  <c r="O675" i="1"/>
  <c r="P675" i="1" s="1"/>
  <c r="O676" i="1"/>
  <c r="O677" i="1"/>
  <c r="P677" i="1" s="1"/>
  <c r="O678" i="1"/>
  <c r="P678" i="1" s="1"/>
  <c r="O679" i="1"/>
  <c r="P679" i="1" s="1"/>
  <c r="O680" i="1"/>
  <c r="P680" i="1" s="1"/>
  <c r="O681" i="1"/>
  <c r="O682" i="1"/>
  <c r="P682" i="1" s="1"/>
  <c r="O683" i="1"/>
  <c r="O684" i="1"/>
  <c r="P684" i="1" s="1"/>
  <c r="O685" i="1"/>
  <c r="O686" i="1"/>
  <c r="P686" i="1" s="1"/>
  <c r="O687" i="1"/>
  <c r="P687" i="1" s="1"/>
  <c r="O688" i="1"/>
  <c r="P688" i="1" s="1"/>
  <c r="O689" i="1"/>
  <c r="P689" i="1" s="1"/>
  <c r="O690" i="1"/>
  <c r="O691" i="1"/>
  <c r="P691" i="1" s="1"/>
  <c r="O692" i="1"/>
  <c r="P692" i="1" s="1"/>
  <c r="O693" i="1"/>
  <c r="P693" i="1" s="1"/>
  <c r="O694" i="1"/>
  <c r="P694" i="1" s="1"/>
  <c r="O695" i="1"/>
  <c r="O696" i="1"/>
  <c r="P696" i="1" s="1"/>
  <c r="O697" i="1"/>
  <c r="O698" i="1"/>
  <c r="P698" i="1" s="1"/>
  <c r="O699" i="1"/>
  <c r="P699" i="1" s="1"/>
  <c r="O700" i="1"/>
  <c r="P700" i="1" s="1"/>
  <c r="O701" i="1"/>
  <c r="O702" i="1"/>
  <c r="O703" i="1"/>
  <c r="O704" i="1"/>
  <c r="O705" i="1"/>
  <c r="P705" i="1" s="1"/>
  <c r="O706" i="1"/>
  <c r="P706" i="1" s="1"/>
  <c r="O707" i="1"/>
  <c r="O708" i="1"/>
  <c r="P708" i="1" s="1"/>
  <c r="O709" i="1"/>
  <c r="O710" i="1"/>
  <c r="P710" i="1" s="1"/>
  <c r="O711" i="1"/>
  <c r="P711" i="1" s="1"/>
  <c r="O712" i="1"/>
  <c r="O713" i="1"/>
  <c r="P713" i="1" s="1"/>
  <c r="O714" i="1"/>
  <c r="P714" i="1" s="1"/>
  <c r="O715" i="1"/>
  <c r="O716" i="1"/>
  <c r="P716" i="1" s="1"/>
  <c r="O717" i="1"/>
  <c r="O718" i="1"/>
  <c r="P718" i="1" s="1"/>
  <c r="O719" i="1"/>
  <c r="O720" i="1"/>
  <c r="O721" i="1"/>
  <c r="P721" i="1" s="1"/>
  <c r="O722" i="1"/>
  <c r="P722" i="1" s="1"/>
  <c r="O723" i="1"/>
  <c r="O724" i="1"/>
  <c r="P724" i="1" s="1"/>
  <c r="O725" i="1"/>
  <c r="O726" i="1"/>
  <c r="P726" i="1" s="1"/>
  <c r="O727" i="1"/>
  <c r="P727" i="1" s="1"/>
  <c r="O728" i="1"/>
  <c r="O729" i="1"/>
  <c r="O730" i="1"/>
  <c r="P730" i="1" s="1"/>
  <c r="O731" i="1"/>
  <c r="O732" i="1"/>
  <c r="P732" i="1" s="1"/>
  <c r="O733" i="1"/>
  <c r="O734" i="1"/>
  <c r="P734" i="1" s="1"/>
  <c r="O735" i="1"/>
  <c r="P735" i="1" s="1"/>
  <c r="O736" i="1"/>
  <c r="O737" i="1"/>
  <c r="P737" i="1" s="1"/>
  <c r="O738" i="1"/>
  <c r="P738" i="1" s="1"/>
  <c r="O739" i="1"/>
  <c r="O740" i="1"/>
  <c r="P740" i="1" s="1"/>
  <c r="O741" i="1"/>
  <c r="O742" i="1"/>
  <c r="P742" i="1" s="1"/>
  <c r="O743" i="1"/>
  <c r="P743" i="1" s="1"/>
  <c r="O744" i="1"/>
  <c r="O745" i="1"/>
  <c r="P745" i="1" s="1"/>
  <c r="O746" i="1"/>
  <c r="P746" i="1" s="1"/>
  <c r="O747" i="1"/>
  <c r="O748" i="1"/>
  <c r="P748" i="1" s="1"/>
  <c r="O749" i="1"/>
  <c r="O750" i="1"/>
  <c r="P750" i="1" s="1"/>
  <c r="O751" i="1"/>
  <c r="P751" i="1" s="1"/>
  <c r="O752" i="1"/>
  <c r="O753" i="1"/>
  <c r="P753" i="1" s="1"/>
  <c r="O754" i="1"/>
  <c r="O755" i="1"/>
  <c r="P755" i="1" s="1"/>
  <c r="O756" i="1"/>
  <c r="P756" i="1" s="1"/>
  <c r="O757" i="1"/>
  <c r="P757" i="1" s="1"/>
  <c r="O758" i="1"/>
  <c r="P758" i="1" s="1"/>
  <c r="O759" i="1"/>
  <c r="P759" i="1" s="1"/>
  <c r="O760" i="1"/>
  <c r="P760" i="1" s="1"/>
  <c r="O761" i="1"/>
  <c r="O762" i="1"/>
  <c r="P762" i="1" s="1"/>
  <c r="O763" i="1"/>
  <c r="O764" i="1"/>
  <c r="P764" i="1" s="1"/>
  <c r="O765" i="1"/>
  <c r="P765" i="1" s="1"/>
  <c r="O766" i="1"/>
  <c r="P766" i="1" s="1"/>
  <c r="O767" i="1"/>
  <c r="P767" i="1" s="1"/>
  <c r="O768" i="1"/>
  <c r="O769" i="1"/>
  <c r="P769" i="1" s="1"/>
  <c r="O770" i="1"/>
  <c r="O771" i="1"/>
  <c r="O772" i="1"/>
  <c r="P772" i="1" s="1"/>
  <c r="O773" i="1"/>
  <c r="P773" i="1" s="1"/>
  <c r="O774" i="1"/>
  <c r="P774" i="1" s="1"/>
  <c r="O775" i="1"/>
  <c r="P775" i="1" s="1"/>
  <c r="O776" i="1"/>
  <c r="P776" i="1" s="1"/>
  <c r="O777" i="1"/>
  <c r="O778" i="1"/>
  <c r="P778" i="1" s="1"/>
  <c r="O779" i="1"/>
  <c r="O780" i="1"/>
  <c r="P780" i="1" s="1"/>
  <c r="O2" i="1"/>
  <c r="P2" i="1" s="1"/>
  <c r="D23" i="17"/>
  <c r="K6" i="17" s="1"/>
  <c r="E23" i="17"/>
  <c r="K7" i="17" s="1"/>
  <c r="F23" i="17"/>
  <c r="K8" i="17" s="1"/>
  <c r="D18" i="49"/>
  <c r="D19" i="49"/>
  <c r="D20" i="49"/>
  <c r="D21" i="49" s="1"/>
  <c r="C11" i="50"/>
  <c r="C12" i="50"/>
  <c r="G83" i="16"/>
  <c r="E51" i="15"/>
  <c r="G98" i="15"/>
  <c r="G44" i="14"/>
  <c r="G65" i="14"/>
  <c r="A3" i="1"/>
  <c r="A4" i="1"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P99" i="1"/>
  <c r="P121" i="1"/>
  <c r="P123" i="1"/>
  <c r="P163" i="1"/>
  <c r="P181" i="1"/>
  <c r="P185" i="1"/>
  <c r="P273" i="1"/>
  <c r="P287" i="1"/>
  <c r="P309" i="1"/>
  <c r="P329" i="1"/>
  <c r="P331" i="1"/>
  <c r="P351" i="1"/>
  <c r="P361" i="1"/>
  <c r="P381" i="1"/>
  <c r="P427" i="1"/>
  <c r="P449" i="1"/>
  <c r="P467" i="1"/>
  <c r="P481" i="1"/>
  <c r="P547" i="1"/>
  <c r="P557" i="1"/>
  <c r="P575" i="1"/>
  <c r="P615" i="1"/>
  <c r="P617" i="1"/>
  <c r="P627" i="1"/>
  <c r="P647" i="1"/>
  <c r="P659" i="1"/>
  <c r="P681" i="1"/>
  <c r="P701" i="1"/>
  <c r="P703" i="1"/>
  <c r="P719" i="1"/>
  <c r="P729" i="1"/>
  <c r="P771" i="1"/>
  <c r="E4" i="48"/>
  <c r="E8" i="48"/>
  <c r="E5" i="48"/>
  <c r="E6" i="48"/>
  <c r="E7" i="48"/>
  <c r="E9" i="48"/>
  <c r="P5" i="1" l="1"/>
  <c r="P3" i="1"/>
  <c r="P11" i="1"/>
  <c r="P15" i="1"/>
  <c r="P19" i="1"/>
  <c r="P23" i="1"/>
  <c r="P27" i="1"/>
  <c r="P31" i="1"/>
  <c r="P35" i="1"/>
  <c r="P38" i="1"/>
  <c r="P42" i="1"/>
  <c r="P48" i="1"/>
  <c r="P60" i="1"/>
  <c r="P64" i="1"/>
  <c r="P68" i="1"/>
  <c r="P72" i="1"/>
  <c r="P79" i="1"/>
  <c r="P83" i="1"/>
  <c r="P87" i="1"/>
  <c r="P92" i="1"/>
  <c r="P95" i="1"/>
  <c r="P100" i="1"/>
  <c r="P103" i="1"/>
  <c r="P108" i="1"/>
  <c r="P111" i="1"/>
  <c r="P116" i="1"/>
  <c r="P119" i="1"/>
  <c r="P126" i="1"/>
  <c r="P128" i="1"/>
  <c r="P131" i="1"/>
  <c r="P134" i="1"/>
  <c r="P136" i="1"/>
  <c r="P141" i="1"/>
  <c r="P149" i="1"/>
  <c r="P154" i="1"/>
  <c r="P156" i="1"/>
  <c r="P159" i="1"/>
  <c r="P164" i="1"/>
  <c r="P167" i="1"/>
  <c r="P172" i="1"/>
  <c r="P175" i="1"/>
  <c r="P180" i="1"/>
  <c r="P183" i="1"/>
  <c r="P188" i="1"/>
  <c r="P191" i="1"/>
  <c r="P196" i="1"/>
  <c r="P199" i="1"/>
  <c r="P204" i="1"/>
  <c r="P207" i="1"/>
  <c r="P210" i="1"/>
  <c r="P212" i="1"/>
  <c r="P217" i="1"/>
  <c r="P219" i="1"/>
  <c r="P222" i="1"/>
  <c r="P224" i="1"/>
  <c r="P227" i="1"/>
  <c r="P234" i="1"/>
  <c r="P236" i="1"/>
  <c r="P239" i="1"/>
  <c r="P242" i="1"/>
  <c r="P244" i="1"/>
  <c r="P10" i="1"/>
  <c r="P20" i="1"/>
  <c r="P26" i="1"/>
  <c r="P36" i="1"/>
  <c r="P46" i="1"/>
  <c r="P51" i="1"/>
  <c r="P56" i="1"/>
  <c r="P62" i="1"/>
  <c r="P67" i="1"/>
  <c r="P71" i="1"/>
  <c r="P76" i="1"/>
  <c r="P80" i="1"/>
  <c r="P86" i="1"/>
  <c r="P90" i="1"/>
  <c r="P97" i="1"/>
  <c r="P101" i="1"/>
  <c r="P112" i="1"/>
  <c r="P115" i="1"/>
  <c r="P122" i="1"/>
  <c r="P125" i="1"/>
  <c r="P135" i="1"/>
  <c r="P138" i="1"/>
  <c r="P142" i="1"/>
  <c r="P145" i="1"/>
  <c r="P148" i="1"/>
  <c r="P152" i="1"/>
  <c r="P155" i="1"/>
  <c r="P162" i="1"/>
  <c r="P166" i="1"/>
  <c r="P169" i="1"/>
  <c r="P173" i="1"/>
  <c r="P176" i="1"/>
  <c r="P187" i="1"/>
  <c r="P194" i="1"/>
  <c r="P198" i="1"/>
  <c r="P201" i="1"/>
  <c r="P205" i="1"/>
  <c r="P208" i="1"/>
  <c r="P215" i="1"/>
  <c r="P218" i="1"/>
  <c r="P221" i="1"/>
  <c r="P225" i="1"/>
  <c r="P228" i="1"/>
  <c r="P231" i="1"/>
  <c r="P238" i="1"/>
  <c r="P241" i="1"/>
  <c r="P245" i="1"/>
  <c r="P247" i="1"/>
  <c r="P250" i="1"/>
  <c r="P252" i="1"/>
  <c r="P255" i="1"/>
  <c r="P258" i="1"/>
  <c r="P260" i="1"/>
  <c r="P263" i="1"/>
  <c r="P266" i="1"/>
  <c r="P268" i="1"/>
  <c r="P271" i="1"/>
  <c r="P274" i="1"/>
  <c r="P276" i="1"/>
  <c r="P279" i="1"/>
  <c r="P282" i="1"/>
  <c r="P284" i="1"/>
  <c r="P289" i="1"/>
  <c r="P291" i="1"/>
  <c r="P294" i="1"/>
  <c r="P301" i="1"/>
  <c r="P303" i="1"/>
  <c r="P308" i="1"/>
  <c r="P313" i="1"/>
  <c r="P315" i="1"/>
  <c r="P320" i="1"/>
  <c r="P322" i="1"/>
  <c r="P325" i="1"/>
  <c r="P327" i="1"/>
  <c r="P330" i="1"/>
  <c r="P337" i="1"/>
  <c r="P339" i="1"/>
  <c r="P342" i="1"/>
  <c r="P345" i="1"/>
  <c r="P347" i="1"/>
  <c r="P352" i="1"/>
  <c r="P354" i="1"/>
  <c r="P357" i="1"/>
  <c r="P359" i="1"/>
  <c r="P362" i="1"/>
  <c r="P369" i="1"/>
  <c r="P371" i="1"/>
  <c r="P374" i="1"/>
  <c r="P377" i="1"/>
  <c r="P379" i="1"/>
  <c r="P384" i="1"/>
  <c r="P386" i="1"/>
  <c r="P389" i="1"/>
  <c r="P391" i="1"/>
  <c r="P394" i="1"/>
  <c r="P401" i="1"/>
  <c r="P403" i="1"/>
  <c r="P406" i="1"/>
  <c r="P409" i="1"/>
  <c r="P411" i="1"/>
  <c r="P416" i="1"/>
  <c r="P418" i="1"/>
  <c r="P421" i="1"/>
  <c r="P423" i="1"/>
  <c r="P426" i="1"/>
  <c r="P433" i="1"/>
  <c r="P435" i="1"/>
  <c r="P438" i="1"/>
  <c r="P441" i="1"/>
  <c r="P443" i="1"/>
  <c r="P448" i="1"/>
  <c r="P450" i="1"/>
  <c r="P453" i="1"/>
  <c r="P455" i="1"/>
  <c r="P458" i="1"/>
  <c r="P463" i="1"/>
  <c r="P466" i="1"/>
  <c r="P471" i="1"/>
  <c r="P474" i="1"/>
  <c r="P479" i="1"/>
  <c r="P482" i="1"/>
  <c r="P487" i="1"/>
  <c r="P490" i="1"/>
  <c r="P495" i="1"/>
  <c r="P511" i="1"/>
  <c r="P514" i="1"/>
  <c r="P519" i="1"/>
  <c r="P779" i="1"/>
  <c r="P777" i="1"/>
  <c r="P770" i="1"/>
  <c r="P768" i="1"/>
  <c r="P763" i="1"/>
  <c r="P761" i="1"/>
  <c r="P754" i="1"/>
  <c r="P752" i="1"/>
  <c r="P749" i="1"/>
  <c r="P747" i="1"/>
  <c r="P744" i="1"/>
  <c r="P741" i="1"/>
  <c r="P739" i="1"/>
  <c r="P736" i="1"/>
  <c r="P733" i="1"/>
  <c r="P731" i="1"/>
  <c r="P728" i="1"/>
  <c r="P725" i="1"/>
  <c r="P723" i="1"/>
  <c r="P720" i="1"/>
  <c r="P717" i="1"/>
  <c r="P715" i="1"/>
  <c r="P712" i="1"/>
  <c r="P709" i="1"/>
  <c r="P707" i="1"/>
  <c r="P704" i="1"/>
  <c r="P702" i="1"/>
  <c r="P697" i="1"/>
  <c r="P695" i="1"/>
  <c r="P690" i="1"/>
  <c r="P685" i="1"/>
  <c r="P683" i="1"/>
  <c r="P676" i="1"/>
  <c r="P674" i="1"/>
  <c r="P669" i="1"/>
  <c r="P667" i="1"/>
  <c r="P660" i="1"/>
  <c r="P658" i="1"/>
  <c r="P653" i="1"/>
  <c r="P651" i="1"/>
  <c r="P644" i="1"/>
  <c r="P642" i="1"/>
  <c r="P637" i="1"/>
  <c r="P635" i="1"/>
  <c r="P628" i="1"/>
  <c r="P626" i="1"/>
  <c r="P621" i="1"/>
  <c r="P619" i="1"/>
  <c r="P612" i="1"/>
  <c r="P610" i="1"/>
  <c r="P605" i="1"/>
  <c r="P603" i="1"/>
  <c r="P596" i="1"/>
  <c r="P594" i="1"/>
  <c r="P589" i="1"/>
  <c r="P587" i="1"/>
  <c r="P577" i="1"/>
  <c r="P569" i="1"/>
  <c r="P561" i="1"/>
  <c r="P553" i="1"/>
  <c r="P545" i="1"/>
  <c r="P534" i="1"/>
  <c r="P526" i="1"/>
  <c r="P517" i="1"/>
  <c r="P513" i="1"/>
  <c r="P494" i="1"/>
  <c r="P483" i="1"/>
  <c r="P480" i="1"/>
  <c r="P476" i="1"/>
  <c r="P473" i="1"/>
  <c r="P469" i="1"/>
  <c r="P462" i="1"/>
  <c r="P451" i="1"/>
  <c r="P445" i="1"/>
  <c r="P442" i="1"/>
  <c r="P432" i="1"/>
  <c r="P429" i="1"/>
  <c r="P422" i="1"/>
  <c r="P415" i="1"/>
  <c r="P402" i="1"/>
  <c r="P399" i="1"/>
  <c r="P396" i="1"/>
  <c r="P393" i="1"/>
  <c r="P380" i="1"/>
  <c r="P376" i="1"/>
  <c r="P373" i="1"/>
  <c r="P366" i="1"/>
  <c r="P363" i="1"/>
  <c r="P360" i="1"/>
  <c r="P356" i="1"/>
  <c r="P353" i="1"/>
  <c r="P350" i="1"/>
  <c r="P343" i="1"/>
  <c r="P340" i="1"/>
  <c r="P323" i="1"/>
  <c r="P317" i="1"/>
  <c r="P314" i="1"/>
  <c r="P311" i="1"/>
  <c r="P307" i="1"/>
  <c r="P298" i="1"/>
  <c r="P295" i="1"/>
  <c r="P292" i="1"/>
  <c r="P278" i="1"/>
  <c r="P275" i="1"/>
  <c r="P264" i="1"/>
  <c r="P261" i="1"/>
  <c r="P257" i="1"/>
  <c r="P243" i="1"/>
  <c r="P230" i="1"/>
  <c r="P226" i="1"/>
  <c r="P220" i="1"/>
  <c r="P216" i="1"/>
  <c r="P213" i="1"/>
  <c r="P203" i="1"/>
  <c r="P193" i="1"/>
  <c r="P189" i="1"/>
  <c r="P184" i="1"/>
  <c r="P179" i="1"/>
  <c r="P170" i="1"/>
  <c r="P165" i="1"/>
  <c r="P160" i="1"/>
  <c r="P151" i="1"/>
  <c r="P147" i="1"/>
  <c r="P133" i="1"/>
  <c r="P129" i="1"/>
  <c r="P124" i="1"/>
  <c r="P120" i="1"/>
  <c r="P110" i="1"/>
  <c r="P106" i="1"/>
  <c r="P88" i="1"/>
  <c r="P74" i="1"/>
  <c r="P54" i="1"/>
  <c r="P47" i="1"/>
  <c r="P40" i="1"/>
  <c r="P34" i="1"/>
  <c r="P12" i="1"/>
  <c r="P7" i="1"/>
  <c r="P4" i="1"/>
  <c r="F5" i="48"/>
  <c r="E10" i="48"/>
  <c r="F9" i="48" s="1"/>
  <c r="P85" i="1"/>
  <c r="P81" i="1"/>
  <c r="P77" i="1"/>
  <c r="P73" i="1"/>
  <c r="P69" i="1"/>
  <c r="P65" i="1"/>
  <c r="P61" i="1"/>
  <c r="P57" i="1"/>
  <c r="P53" i="1"/>
  <c r="P49" i="1"/>
  <c r="P45" i="1"/>
  <c r="P41" i="1"/>
  <c r="P37" i="1"/>
  <c r="P33" i="1"/>
  <c r="P29" i="1"/>
  <c r="P25" i="1"/>
  <c r="P21" i="1"/>
  <c r="P17" i="1"/>
  <c r="P13" i="1"/>
  <c r="P9" i="1"/>
  <c r="F6" i="48" l="1"/>
  <c r="F4" i="48"/>
  <c r="F10" i="48" s="1"/>
  <c r="F7" i="48"/>
  <c r="F8" i="4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7" authorId="0" shapeId="0" xr:uid="{F1444343-E06B-4A5A-97A0-ECFA1D65791D}">
      <text>
        <r>
          <rPr>
            <b/>
            <sz val="10"/>
            <color indexed="8"/>
            <rFont val="Tahoma"/>
            <family val="2"/>
          </rPr>
          <t>(dialihkan ke PT. Elanco Animal Health Indonesia):</t>
        </r>
        <r>
          <rPr>
            <sz val="10"/>
            <color indexed="8"/>
            <rFont val="Tahoma"/>
            <family val="2"/>
          </rPr>
          <t xml:space="preserve">
</t>
        </r>
      </text>
    </comment>
    <comment ref="C54" authorId="0" shapeId="0" xr:uid="{DE62F1E7-E072-4964-92D5-220C6277D7E0}">
      <text>
        <r>
          <rPr>
            <b/>
            <sz val="10"/>
            <color indexed="8"/>
            <rFont val="Tahoma"/>
            <family val="2"/>
          </rPr>
          <t>(dialihkan ke PT. Rajawali Mitra Pakanindo per 19 Agt 2020)</t>
        </r>
      </text>
    </comment>
    <comment ref="C75" authorId="0" shapeId="0" xr:uid="{03C1620D-FFAD-47AA-A50D-EEE5F5E03169}">
      <text>
        <r>
          <rPr>
            <b/>
            <sz val="10"/>
            <color indexed="8"/>
            <rFont val="Tahoma"/>
            <family val="2"/>
          </rPr>
          <t>(dialihkan ke PT. DSM Nutritional Products Manufacturing Indonesia per tgl 23 Desember 2021)</t>
        </r>
      </text>
    </comment>
    <comment ref="C120" authorId="0" shapeId="0" xr:uid="{F4F22B5B-8E7D-4F17-A7B9-EA7266FA9F83}">
      <text>
        <r>
          <rPr>
            <b/>
            <sz val="10"/>
            <color indexed="8"/>
            <rFont val="Tahoma"/>
            <family val="2"/>
          </rPr>
          <t>(dialihkan ke PT. Rajawali Mitra Pakanindo per 19 Agt 2020)</t>
        </r>
      </text>
    </comment>
    <comment ref="C136" authorId="0" shapeId="0" xr:uid="{9E60241D-45BE-4956-9653-6A72023B23E9}">
      <text>
        <r>
          <rPr>
            <b/>
            <sz val="10"/>
            <color indexed="8"/>
            <rFont val="Tahoma"/>
            <family val="2"/>
          </rPr>
          <t>(dialihkan ke PT. Rajawali Mitra Pakanindo per 19 Agt 2020)</t>
        </r>
      </text>
    </comment>
    <comment ref="C187" authorId="0" shapeId="0" xr:uid="{72E10510-BEAE-4E5E-9458-F74996091EB5}">
      <text>
        <r>
          <rPr>
            <b/>
            <sz val="10"/>
            <color indexed="8"/>
            <rFont val="Tahoma"/>
            <family val="2"/>
          </rPr>
          <t>(dialihkan ke PT. Elanco Animal Health Indonesia)</t>
        </r>
      </text>
    </comment>
    <comment ref="C263" authorId="0" shapeId="0" xr:uid="{02AA6CC0-1FAE-451F-A634-FF6374B1F422}">
      <text>
        <r>
          <rPr>
            <b/>
            <sz val="10"/>
            <color indexed="8"/>
            <rFont val="Tahoma"/>
            <family val="2"/>
          </rPr>
          <t>(per 18 Januari 2021 dialihkan ke PT. Agroveta Husada Dharma)</t>
        </r>
      </text>
    </comment>
    <comment ref="C289" authorId="0" shapeId="0" xr:uid="{7E275571-653B-4C32-9216-AB98EA2D7FAD}">
      <text>
        <r>
          <rPr>
            <b/>
            <sz val="10"/>
            <color indexed="8"/>
            <rFont val="Tahoma"/>
            <family val="2"/>
          </rPr>
          <t xml:space="preserve">PT. Megasetia Agung Kimia (pemilik nomor registrasi)
</t>
        </r>
        <r>
          <rPr>
            <b/>
            <sz val="10"/>
            <color indexed="8"/>
            <rFont val="Tahoma"/>
            <family val="2"/>
          </rPr>
          <t xml:space="preserve">
</t>
        </r>
        <r>
          <rPr>
            <b/>
            <sz val="10"/>
            <color indexed="8"/>
            <rFont val="Tahoma"/>
            <family val="2"/>
          </rPr>
          <t>PT. Behn Meyer Chemicals (importir kemasan 1 &amp; 5 kg), PT. Central Pertiwi Bahari (importir kemasan 10 kg)</t>
        </r>
      </text>
    </comment>
    <comment ref="C357" authorId="0" shapeId="0" xr:uid="{55EEB921-B8BF-46D5-A098-E06EA72D0795}">
      <text>
        <r>
          <rPr>
            <b/>
            <sz val="10"/>
            <color indexed="8"/>
            <rFont val="Tahoma"/>
            <family val="2"/>
          </rPr>
          <t>(per 18 Januari 2021 dialihkan ke PT. Agroveta Husada Dharma)</t>
        </r>
      </text>
    </comment>
    <comment ref="C398" authorId="0" shapeId="0" xr:uid="{B39EE278-6725-4A0A-A478-731BBA759E8A}">
      <text>
        <r>
          <rPr>
            <b/>
            <sz val="10"/>
            <color indexed="8"/>
            <rFont val="Tahoma"/>
            <family val="2"/>
          </rPr>
          <t>(dialihkan ke PT. Rajawali Mitra Pakanindo per 19 Agt 2020)</t>
        </r>
      </text>
    </comment>
    <comment ref="C409" authorId="0" shapeId="0" xr:uid="{90128ABE-CD8E-4CC0-888B-04CCF42F254E}">
      <text>
        <r>
          <rPr>
            <b/>
            <sz val="10"/>
            <color indexed="8"/>
            <rFont val="Tahoma"/>
            <family val="2"/>
          </rPr>
          <t>(dialihkan ke PT. Elanco Animal Health Indonesia)</t>
        </r>
      </text>
    </comment>
    <comment ref="C449" authorId="0" shapeId="0" xr:uid="{4BCAA0E9-A4CC-4512-A1CF-1BEE00015841}">
      <text>
        <r>
          <rPr>
            <b/>
            <sz val="10"/>
            <color indexed="8"/>
            <rFont val="Tahoma"/>
            <family val="2"/>
          </rPr>
          <t>(per 18 Januari 2021 dialihkan ke PT. Agroveta Husada Dharma)</t>
        </r>
      </text>
    </comment>
    <comment ref="B468" authorId="0" shapeId="0" xr:uid="{4F375280-60A7-48A1-A0C7-7698EE8FFB3E}">
      <text>
        <r>
          <rPr>
            <b/>
            <sz val="10"/>
            <color indexed="8"/>
            <rFont val="Tahoma"/>
            <family val="2"/>
          </rPr>
          <t xml:space="preserve">(Aquacell Vita Fish berubah merk sejak 24 Oktober 2022)  </t>
        </r>
      </text>
    </comment>
    <comment ref="C472" authorId="0" shapeId="0" xr:uid="{870449B5-3D10-49EC-B235-BE26A9511C41}">
      <text>
        <r>
          <rPr>
            <b/>
            <sz val="10"/>
            <color indexed="8"/>
            <rFont val="Tahoma"/>
            <family val="2"/>
          </rPr>
          <t>(dialihkan ke PT. DSM Nutritional Products Manufacturing Indonesia per tgl 23 Desember 2021)</t>
        </r>
      </text>
    </comment>
    <comment ref="C487" authorId="0" shapeId="0" xr:uid="{73A72912-A30F-485B-B3BA-828B45A1A0B4}">
      <text>
        <r>
          <rPr>
            <b/>
            <sz val="10"/>
            <color indexed="8"/>
            <rFont val="Tahoma"/>
            <family val="2"/>
          </rPr>
          <t>(per 18 Januari 2021 dialihkan ke PT. Agroveta Husada Dharma)</t>
        </r>
      </text>
    </comment>
    <comment ref="B489" authorId="0" shapeId="0" xr:uid="{DCED0A1B-C3C9-4249-927E-2E85FAC99865}">
      <text>
        <r>
          <rPr>
            <b/>
            <sz val="10"/>
            <color indexed="8"/>
            <rFont val="Tahoma"/>
            <family val="2"/>
          </rPr>
          <t xml:space="preserve">(Aquacell TM Fish berubah merk sejak tanggal 24 Oktober 2022)  </t>
        </r>
      </text>
    </comment>
    <comment ref="C517" authorId="0" shapeId="0" xr:uid="{B775AE6E-A4C7-4372-93D4-9B6D84D3F415}">
      <text>
        <r>
          <rPr>
            <b/>
            <sz val="10"/>
            <color indexed="8"/>
            <rFont val="Tahoma"/>
            <family val="2"/>
          </rPr>
          <t>(dialihkan ke PT. DSM Nutritional Products Manufacturing Indonesia per tgl 23 Desember 2021)</t>
        </r>
      </text>
    </comment>
    <comment ref="C528" authorId="0" shapeId="0" xr:uid="{73459408-2196-4B6E-81C2-47039809A2EC}">
      <text>
        <r>
          <rPr>
            <b/>
            <sz val="10"/>
            <color indexed="8"/>
            <rFont val="Tahoma"/>
            <family val="2"/>
          </rPr>
          <t>(dialihkan ke PT. DSM Nutritional Products Manufacturing Indonesia per tgl 23 Desember 2021)</t>
        </r>
      </text>
    </comment>
    <comment ref="C544" authorId="0" shapeId="0" xr:uid="{5BCF7023-39E8-4A97-A34C-2B41472DA6B5}">
      <text>
        <r>
          <rPr>
            <b/>
            <sz val="10"/>
            <color indexed="8"/>
            <rFont val="Tahoma"/>
            <family val="2"/>
          </rPr>
          <t>(dialihkan ke PT. DSM Nutritional Products Manufacturing Indonesia per tgl 23 Desember 2021)</t>
        </r>
      </text>
    </comment>
    <comment ref="C545" authorId="0" shapeId="0" xr:uid="{3DAE63E0-A296-4520-B212-78A1C4205639}">
      <text>
        <r>
          <rPr>
            <b/>
            <sz val="10"/>
            <color indexed="8"/>
            <rFont val="Tahoma"/>
            <family val="2"/>
          </rPr>
          <t>(per 18 Januari 2021 dialihkan ke PT. Agroveta Husada Dharma)</t>
        </r>
      </text>
    </comment>
    <comment ref="C548" authorId="0" shapeId="0" xr:uid="{CD3C973F-D1C7-400A-81B8-E9E5D75EF5D2}">
      <text>
        <r>
          <rPr>
            <b/>
            <sz val="10"/>
            <color indexed="8"/>
            <rFont val="Tahoma"/>
            <family val="2"/>
          </rPr>
          <t>(dialihkan ke PT. Rajawali Mitra Pakanindo per 19 Agt 2020)</t>
        </r>
      </text>
    </comment>
    <comment ref="C550" authorId="0" shapeId="0" xr:uid="{333C54BB-7947-49BA-9197-9C7483C7FC8E}">
      <text>
        <r>
          <rPr>
            <b/>
            <sz val="10"/>
            <color indexed="8"/>
            <rFont val="Tahoma"/>
            <family val="2"/>
          </rPr>
          <t>(dialihkan ke PT. DSM Nutritional Products Manufacturing Indonesia per tgl 23 Desember 2021)</t>
        </r>
      </text>
    </comment>
    <comment ref="C551" authorId="0" shapeId="0" xr:uid="{4B0C920E-3FFB-4CC0-B2B8-E054A3AC2A95}">
      <text>
        <r>
          <rPr>
            <b/>
            <sz val="10"/>
            <color indexed="8"/>
            <rFont val="Tahoma"/>
            <family val="2"/>
          </rPr>
          <t>(dialihkan ke PT. DSM Nutritional Products Manufacturing Indonesia per tgl 23 Desember 2021)</t>
        </r>
      </text>
    </comment>
    <comment ref="C555" authorId="0" shapeId="0" xr:uid="{FB0B7B64-AE57-485E-BF74-B474221E2BF7}">
      <text>
        <r>
          <rPr>
            <b/>
            <sz val="10"/>
            <color indexed="8"/>
            <rFont val="Tahoma"/>
            <family val="2"/>
          </rPr>
          <t>(dialihkan ke PT. Elanco Animal Health Indonesia)</t>
        </r>
      </text>
    </comment>
    <comment ref="C570" authorId="0" shapeId="0" xr:uid="{54AE1744-9CE3-46F1-983C-9FB9064806A0}">
      <text>
        <r>
          <rPr>
            <b/>
            <sz val="10"/>
            <color indexed="8"/>
            <rFont val="Tahoma"/>
            <family val="2"/>
          </rPr>
          <t>(dialihkan ke PT. DSM Nutritional Products Manufacturing Indonesia per tgl 23 Desember 2021)</t>
        </r>
      </text>
    </comment>
    <comment ref="C571" authorId="0" shapeId="0" xr:uid="{9526E83F-4AC7-4D36-A6FD-3DE50AFAC117}">
      <text>
        <r>
          <rPr>
            <b/>
            <sz val="10"/>
            <color indexed="8"/>
            <rFont val="Tahoma"/>
            <family val="2"/>
          </rPr>
          <t>(dialihkan ke PT. DSM Nutritional Products Manufacturing Indonesia per tgl 23 Desember 2021)</t>
        </r>
      </text>
    </comment>
    <comment ref="C583" authorId="0" shapeId="0" xr:uid="{FAEF0DE4-C349-4319-89D2-C864648C6C5C}">
      <text>
        <r>
          <rPr>
            <b/>
            <sz val="10"/>
            <color indexed="8"/>
            <rFont val="Tahoma"/>
            <family val="2"/>
          </rPr>
          <t>(dialihkan ke PT. DSM Nutritional Products Manufacturing Indonesia per tgl 23 Desember 2021)</t>
        </r>
      </text>
    </comment>
    <comment ref="B596" authorId="0" shapeId="0" xr:uid="{9D18702D-41CB-4BBA-93F8-0496DE651997}">
      <text>
        <r>
          <rPr>
            <b/>
            <sz val="10"/>
            <color indexed="8"/>
            <rFont val="Tahoma"/>
            <family val="2"/>
          </rPr>
          <t xml:space="preserve">(Aquacell TM Shrimp berubah merk sejak tanggal 24 Oktober 2022)   </t>
        </r>
      </text>
    </comment>
    <comment ref="B597" authorId="0" shapeId="0" xr:uid="{4D4EAE15-F2C0-4608-8794-D594126790E3}">
      <text>
        <r>
          <rPr>
            <b/>
            <sz val="10"/>
            <color indexed="8"/>
            <rFont val="Tahoma"/>
            <family val="2"/>
          </rPr>
          <t xml:space="preserve">(Aquacell Vita Shrimp berubah merk sejak 24 Oktober 2022)   </t>
        </r>
      </text>
    </comment>
    <comment ref="C598" authorId="0" shapeId="0" xr:uid="{7BA1FDF6-27C7-43BC-9E67-0A6DB5E2CF5E}">
      <text>
        <r>
          <rPr>
            <b/>
            <sz val="10"/>
            <color indexed="8"/>
            <rFont val="Tahoma"/>
            <family val="2"/>
          </rPr>
          <t>(dialihkan ke PT. DSM Nutritional Products Manufacturing Indonesia per tgl 23 Desember 2021)</t>
        </r>
      </text>
    </comment>
    <comment ref="C639" authorId="0" shapeId="0" xr:uid="{9312E72D-B192-410A-AAE6-16829C04520E}">
      <text>
        <r>
          <rPr>
            <b/>
            <sz val="10"/>
            <color indexed="8"/>
            <rFont val="Tahoma"/>
            <family val="2"/>
          </rPr>
          <t>(dialihkan ke PT. Amlan Perdagangan Internasional)</t>
        </r>
      </text>
    </comment>
    <comment ref="C646" authorId="0" shapeId="0" xr:uid="{6F2547C5-7D74-4796-B3DD-B4F0D1C4E4E5}">
      <text>
        <r>
          <rPr>
            <b/>
            <sz val="10"/>
            <color indexed="8"/>
            <rFont val="Tahoma"/>
            <family val="2"/>
          </rPr>
          <t>(dialihkan ke PT. Rajawali Mitra Pakanindo per 19 Agt 2020)</t>
        </r>
      </text>
    </comment>
    <comment ref="C650" authorId="0" shapeId="0" xr:uid="{CFE7A2C2-446A-408D-9945-D5B8FAE2F44C}">
      <text>
        <r>
          <rPr>
            <b/>
            <sz val="10"/>
            <color indexed="8"/>
            <rFont val="Tahoma"/>
            <family val="2"/>
          </rPr>
          <t>(Tahun 2020 dialihkan ke PT. Guyovital)</t>
        </r>
      </text>
    </comment>
    <comment ref="C662" authorId="0" shapeId="0" xr:uid="{216F0570-E0C5-4988-B9F2-EAA3801ACFB3}">
      <text>
        <r>
          <rPr>
            <b/>
            <sz val="10"/>
            <color indexed="8"/>
            <rFont val="Tahoma"/>
            <family val="2"/>
          </rPr>
          <t>(dialihkan ke PT. Rajawali Mitra Pakanindo per 19 Agt 2020)</t>
        </r>
      </text>
    </comment>
    <comment ref="C663" authorId="0" shapeId="0" xr:uid="{377E2E01-48CB-40AB-93F0-25094D8BCBDE}">
      <text>
        <r>
          <rPr>
            <b/>
            <sz val="10"/>
            <color indexed="8"/>
            <rFont val="Tahoma"/>
            <family val="2"/>
          </rPr>
          <t>(dialihkan ke PT. DSM Nutritional Products Manufacturing Indonesia per tgl 23 Desember 2021)</t>
        </r>
      </text>
    </comment>
    <comment ref="C685" authorId="0" shapeId="0" xr:uid="{AF713E24-A506-4503-9405-BB1FEF8BC897}">
      <text>
        <r>
          <rPr>
            <b/>
            <sz val="10"/>
            <color indexed="8"/>
            <rFont val="Tahoma"/>
            <family val="2"/>
          </rPr>
          <t>(dialihkan ke PT. Rajawali Mitra Pakanindo per 19 Agt 2020)</t>
        </r>
      </text>
    </comment>
    <comment ref="C699" authorId="0" shapeId="0" xr:uid="{3266C598-D21D-4785-A58A-DB74DC18E2AA}">
      <text>
        <r>
          <rPr>
            <b/>
            <sz val="10"/>
            <color indexed="8"/>
            <rFont val="Tahoma"/>
            <family val="2"/>
          </rPr>
          <t>Dialihkan dari PT. PT. TobbSales Indonesia (per 21 Februari 2019)</t>
        </r>
      </text>
    </comment>
    <comment ref="C700" authorId="0" shapeId="0" xr:uid="{FDFF6EB1-5EA9-495C-AF27-75A71ED3147E}">
      <text>
        <r>
          <rPr>
            <b/>
            <sz val="10"/>
            <color indexed="8"/>
            <rFont val="Tahoma"/>
            <family val="2"/>
          </rPr>
          <t>dialihkan dari PT. Tobbsales Indonesia (per 21 Februari 2019)</t>
        </r>
      </text>
    </comment>
    <comment ref="C711" authorId="0" shapeId="0" xr:uid="{AA406166-2C1F-41DC-9D4F-84624709893A}">
      <text>
        <r>
          <rPr>
            <b/>
            <sz val="10"/>
            <color indexed="8"/>
            <rFont val="Tahoma"/>
            <family val="2"/>
          </rPr>
          <t>(dialihkan ke PT. Rajawali Mitra Pakanindo per 19 Agt 2020)</t>
        </r>
      </text>
    </comment>
    <comment ref="C717" authorId="0" shapeId="0" xr:uid="{84B79385-F15F-447E-BB8A-A1B02573A447}">
      <text>
        <r>
          <rPr>
            <b/>
            <sz val="10"/>
            <color indexed="8"/>
            <rFont val="Tahoma"/>
            <family val="2"/>
          </rPr>
          <t>dialihkan ke PT. Sinar Hidup Satwa (per 16 November 2020)</t>
        </r>
      </text>
    </comment>
  </commentList>
</comments>
</file>

<file path=xl/sharedStrings.xml><?xml version="1.0" encoding="utf-8"?>
<sst xmlns="http://schemas.openxmlformats.org/spreadsheetml/2006/main" count="12924" uniqueCount="4360">
  <si>
    <t>Premiks</t>
  </si>
  <si>
    <t>AQUABITE S</t>
  </si>
  <si>
    <t>OMEGA PROTEIN</t>
  </si>
  <si>
    <t>Probiotik</t>
  </si>
  <si>
    <t>M - BACTO</t>
  </si>
  <si>
    <t>BI KLIN</t>
  </si>
  <si>
    <t>PB - 2</t>
  </si>
  <si>
    <t>MINA PS</t>
  </si>
  <si>
    <t>SUPER PS</t>
  </si>
  <si>
    <t>SUPER NB</t>
  </si>
  <si>
    <t>Farmasetik</t>
  </si>
  <si>
    <t>DESTAN AQUATIC</t>
  </si>
  <si>
    <t>FUMISID AQUATIC</t>
  </si>
  <si>
    <t>EPIBAL-300</t>
  </si>
  <si>
    <t>EPIFEED-MBF</t>
  </si>
  <si>
    <t>C-SAN AQUATIC</t>
  </si>
  <si>
    <t>EPIBAL-500</t>
  </si>
  <si>
    <t>IQ 2000 WSSV</t>
  </si>
  <si>
    <t>IQ 2000 TSV</t>
  </si>
  <si>
    <t>IQ 2000 IHHNV</t>
  </si>
  <si>
    <t>VANNAGEN</t>
  </si>
  <si>
    <t>QUAT-A.MONE</t>
  </si>
  <si>
    <t>BIODIN 200</t>
  </si>
  <si>
    <t>LODAN</t>
  </si>
  <si>
    <t>URSAL PELET</t>
  </si>
  <si>
    <t>HERAX</t>
  </si>
  <si>
    <t>WELL OXYGEN Aquatic</t>
  </si>
  <si>
    <t>Epifeed-LHF 3</t>
  </si>
  <si>
    <t>VETREGARD</t>
  </si>
  <si>
    <t>LION STAR</t>
  </si>
  <si>
    <t>EPILITE A-Z</t>
  </si>
  <si>
    <t>EPILITE A-M</t>
  </si>
  <si>
    <t>EPILITE A-PL</t>
  </si>
  <si>
    <t>Lansy - Shrimp Spirulina +</t>
  </si>
  <si>
    <t xml:space="preserve">Essen - CE </t>
  </si>
  <si>
    <t>Biobacteri Type I</t>
  </si>
  <si>
    <t>Biobacteri Type II</t>
  </si>
  <si>
    <t>Bio PS</t>
  </si>
  <si>
    <t>Pyricopp</t>
  </si>
  <si>
    <t>Super fish</t>
  </si>
  <si>
    <t>Fantai Shrimp Flake</t>
  </si>
  <si>
    <t>Desta-San Aquatic</t>
  </si>
  <si>
    <t>Glutanol Aquatic</t>
  </si>
  <si>
    <t>SKELON</t>
  </si>
  <si>
    <t xml:space="preserve">JUVIT - P </t>
  </si>
  <si>
    <t>PRO-TECT</t>
  </si>
  <si>
    <t>THIONIL</t>
  </si>
  <si>
    <t>SMS Migro Tambak</t>
  </si>
  <si>
    <t>SMS Migro Tambak Suplemen</t>
  </si>
  <si>
    <t>IHHNV PCR Detection Kit</t>
  </si>
  <si>
    <t>Neo C - San Aquatic</t>
  </si>
  <si>
    <t>AG 175</t>
  </si>
  <si>
    <t>AMNOVIT</t>
  </si>
  <si>
    <t xml:space="preserve">Geno - Ala </t>
  </si>
  <si>
    <t>EX - AM</t>
  </si>
  <si>
    <t>WSSV PCR Detection Kit</t>
  </si>
  <si>
    <t>Nugen TSV PCR Detection Kit</t>
  </si>
  <si>
    <t>Probiont M1</t>
  </si>
  <si>
    <t>Tea Seed Meal</t>
  </si>
  <si>
    <t>Calamarasa</t>
  </si>
  <si>
    <t>Crustaxyl</t>
  </si>
  <si>
    <t>Q100</t>
  </si>
  <si>
    <t>Q100 Plus</t>
  </si>
  <si>
    <t>T 65 Sea</t>
  </si>
  <si>
    <t>T 65 Plus</t>
  </si>
  <si>
    <t>T 40</t>
  </si>
  <si>
    <t>PEX</t>
  </si>
  <si>
    <t>PEX B2</t>
  </si>
  <si>
    <t>PondDtox</t>
  </si>
  <si>
    <t>PondProtect</t>
  </si>
  <si>
    <t>Elisa kit CAP</t>
  </si>
  <si>
    <t>Elisa kit AMOZ</t>
  </si>
  <si>
    <t>Elisa kit AOZ</t>
  </si>
  <si>
    <t>K.C-C</t>
  </si>
  <si>
    <t>Proboost</t>
  </si>
  <si>
    <t>Nugen IMNV PCR Detection Kit</t>
  </si>
  <si>
    <t>Lifejacket - T for Aquaculture</t>
  </si>
  <si>
    <t>KV3</t>
  </si>
  <si>
    <t>CJ Protide</t>
  </si>
  <si>
    <t xml:space="preserve">Premix For Fish Feed </t>
  </si>
  <si>
    <t xml:space="preserve">Premix For Shrimp Feed </t>
  </si>
  <si>
    <t>AquaStar Growout</t>
  </si>
  <si>
    <t>Petrofish</t>
  </si>
  <si>
    <t>Boster Blue Copper</t>
  </si>
  <si>
    <t>Boster Primadin Liquid</t>
  </si>
  <si>
    <t>Boster Manstap</t>
  </si>
  <si>
    <t>Boster Progol</t>
  </si>
  <si>
    <t>Boster Stress Off</t>
  </si>
  <si>
    <t>Fubon (Yeast Cell Wall)</t>
  </si>
  <si>
    <t>Himmvac Agilban S-Plus</t>
  </si>
  <si>
    <t>Aquavac Strep Sa</t>
  </si>
  <si>
    <t>Vannapro</t>
  </si>
  <si>
    <t>Hygisoft</t>
  </si>
  <si>
    <t>MHA SP</t>
  </si>
  <si>
    <t>Stable - C Aquatic</t>
  </si>
  <si>
    <t>Antigermen Forte Aquatic</t>
  </si>
  <si>
    <t>Phoslock</t>
  </si>
  <si>
    <t>Pro - Z</t>
  </si>
  <si>
    <t>Nutrimin FM518 Fish Mineral Premix</t>
  </si>
  <si>
    <t xml:space="preserve">Prosatu - P </t>
  </si>
  <si>
    <t>EM 4 Untuk Perikanan dan Tambak</t>
  </si>
  <si>
    <t>Germ Free</t>
  </si>
  <si>
    <t>Aquagest OMF</t>
  </si>
  <si>
    <t>Aquagest S</t>
  </si>
  <si>
    <t>IQ Plus WSSV Kit</t>
  </si>
  <si>
    <t>IQ Plus IMNV Kit</t>
  </si>
  <si>
    <t>Epizym PST</t>
  </si>
  <si>
    <t>PRO-GUT # 1 Aquatic</t>
  </si>
  <si>
    <t>Boster Protec Plus</t>
  </si>
  <si>
    <t>Boster Khalproos</t>
  </si>
  <si>
    <t>Boster Planktop</t>
  </si>
  <si>
    <t>Boster Grotop</t>
  </si>
  <si>
    <t>Boster Premix Aquavita</t>
  </si>
  <si>
    <t>Boster Amino Liquid</t>
  </si>
  <si>
    <t>Caprivac Aero-L</t>
  </si>
  <si>
    <t>Hydrovac</t>
  </si>
  <si>
    <t>Caprivac Vibrio</t>
  </si>
  <si>
    <t>Caprivac Aero</t>
  </si>
  <si>
    <t>Mintrex Cu</t>
  </si>
  <si>
    <t>Mintrex Zn</t>
  </si>
  <si>
    <t>Epicin D</t>
  </si>
  <si>
    <t>Vitalink VP 50180</t>
  </si>
  <si>
    <t>Activate DA</t>
  </si>
  <si>
    <t>Aquate Defender</t>
  </si>
  <si>
    <t>StreptoVac</t>
  </si>
  <si>
    <t xml:space="preserve">Aquate Defender Farm Pak </t>
  </si>
  <si>
    <t>Acidomix AFG</t>
  </si>
  <si>
    <t>FytoGro</t>
  </si>
  <si>
    <t>NitroGro</t>
  </si>
  <si>
    <t>SS-99</t>
  </si>
  <si>
    <t>Levabon Aquagrow E</t>
  </si>
  <si>
    <t>Aquaform</t>
  </si>
  <si>
    <t xml:space="preserve">DL-Methionine for Aquaculture </t>
  </si>
  <si>
    <t>PT. Evonik Indonesia</t>
  </si>
  <si>
    <t>Power Lac</t>
  </si>
  <si>
    <t>PT. Harvest Ariake Indonesia</t>
  </si>
  <si>
    <t>Prima Premiks</t>
  </si>
  <si>
    <t>PT. Central Proteina Prima</t>
  </si>
  <si>
    <t>Hitavit Aquatic</t>
  </si>
  <si>
    <t>PT. Issu Medika Veterindo</t>
  </si>
  <si>
    <t>PT. Kemin Indonesia</t>
  </si>
  <si>
    <t>PT. Blue Sky Biotech</t>
  </si>
  <si>
    <t xml:space="preserve">Proterra </t>
  </si>
  <si>
    <t>Vitamin C 90%</t>
  </si>
  <si>
    <t>PT. Biotek Saranatama</t>
  </si>
  <si>
    <t>Azomite</t>
  </si>
  <si>
    <t>PT. Behn Meyer Chemicals</t>
  </si>
  <si>
    <t>Hylises</t>
  </si>
  <si>
    <t>Immunowall</t>
  </si>
  <si>
    <t>Next Enhance® 150</t>
  </si>
  <si>
    <t>PT. Novus International Indonesia</t>
  </si>
  <si>
    <t>Nutri Aqua</t>
  </si>
  <si>
    <t>Antizol</t>
  </si>
  <si>
    <t>Astaplus 10%</t>
  </si>
  <si>
    <t>PT. Satwa Jawa Jaya</t>
  </si>
  <si>
    <t>BactoGro</t>
  </si>
  <si>
    <t>CV. Catur Blue Aqua</t>
  </si>
  <si>
    <t>SoilGro</t>
  </si>
  <si>
    <t>Stimuler</t>
  </si>
  <si>
    <t>Fishform Plus</t>
  </si>
  <si>
    <t>PT. Novindo Agritech Hutama</t>
  </si>
  <si>
    <t>Sanolife Nutrilake</t>
  </si>
  <si>
    <t>PT. Inve Indonesia</t>
  </si>
  <si>
    <t>Baymix Latibon Aqua</t>
  </si>
  <si>
    <t>PT. Bayer Indonesia</t>
  </si>
  <si>
    <t>Sal CURB RM Liquid</t>
  </si>
  <si>
    <t>Sanocare ACE</t>
  </si>
  <si>
    <t>DV Aqua</t>
  </si>
  <si>
    <t xml:space="preserve">Sal CURB F2 Dry </t>
  </si>
  <si>
    <t>Sal CURB K2 Dry</t>
  </si>
  <si>
    <t>Viusid Aqua Powder</t>
  </si>
  <si>
    <t>Viusid Aqua Oral Solution</t>
  </si>
  <si>
    <t>Quantum Glo Y Dry</t>
  </si>
  <si>
    <t>Aqua Protect</t>
  </si>
  <si>
    <t>Vitasol Powder</t>
  </si>
  <si>
    <t>PT. Yung shin Pharmaceutical Indonesia</t>
  </si>
  <si>
    <t>PT. Anugerah Pradipta</t>
  </si>
  <si>
    <t>Calpromax</t>
  </si>
  <si>
    <t>PT. Bright International</t>
  </si>
  <si>
    <t>Eridoksin Aquatic</t>
  </si>
  <si>
    <t>PT. Sanbe Farma</t>
  </si>
  <si>
    <t>Roxine Aquatic</t>
  </si>
  <si>
    <t>ORO Glo 20 Dry</t>
  </si>
  <si>
    <t>Aquavit C Stable</t>
  </si>
  <si>
    <t xml:space="preserve">PM Poisson 0,1% </t>
  </si>
  <si>
    <t>PT. Wirifa Sakti</t>
  </si>
  <si>
    <t>Aqua Omnicide</t>
  </si>
  <si>
    <t>PT. Intervet Indonesia</t>
  </si>
  <si>
    <t>Lipidol</t>
  </si>
  <si>
    <t>PT. Trouw Nutrition Indonesia</t>
  </si>
  <si>
    <t>SP V5</t>
  </si>
  <si>
    <t>SP FV1</t>
  </si>
  <si>
    <t>PT. SHS International</t>
  </si>
  <si>
    <t>Probiu</t>
  </si>
  <si>
    <t>CV. Pradipta Paramitha</t>
  </si>
  <si>
    <t>Nitro TP</t>
  </si>
  <si>
    <t>Rhobac</t>
  </si>
  <si>
    <t>Sal CURB K2 Liquid</t>
  </si>
  <si>
    <t>Maxiplus Powder</t>
  </si>
  <si>
    <t>PT. Yung Shin Pharmaceutical Indonesia</t>
  </si>
  <si>
    <t>Bioku Fish</t>
  </si>
  <si>
    <t>PT. Indo Acidatama</t>
  </si>
  <si>
    <t>Tetra Aqua pH/KH Minus</t>
  </si>
  <si>
    <t>PT. Indonesia Pet Product</t>
  </si>
  <si>
    <t>Lipogest</t>
  </si>
  <si>
    <t>PV Poisson 0,2%</t>
  </si>
  <si>
    <t>Caforton Oral Solution</t>
  </si>
  <si>
    <t>MP 51085</t>
  </si>
  <si>
    <t>PT. Cargill Indonesia</t>
  </si>
  <si>
    <t>VP 50180</t>
  </si>
  <si>
    <t>Tetra Test KH</t>
  </si>
  <si>
    <t>PT. Nugen Bioscience Indonesia</t>
  </si>
  <si>
    <t>Minaraya</t>
  </si>
  <si>
    <t>Vitamineral  ® Aquatic</t>
  </si>
  <si>
    <t>Probiocap® Aquatic</t>
  </si>
  <si>
    <t>Finecon White Spot Syndrome Virus (WSSV) Real Time PCR Kit</t>
  </si>
  <si>
    <t>Calibrin - Z</t>
  </si>
  <si>
    <t>PT. Agri Trading Investment</t>
  </si>
  <si>
    <t>Tetra Test NH3/NH4</t>
  </si>
  <si>
    <t>JENIS SEDIAAN</t>
  </si>
  <si>
    <t>NO</t>
  </si>
  <si>
    <t>Obat Alami/Herbal</t>
  </si>
  <si>
    <t>JUMLAH</t>
  </si>
  <si>
    <t>Sanocare Pur</t>
  </si>
  <si>
    <t>B-Aquazyme</t>
  </si>
  <si>
    <t>Mintrex Mn</t>
  </si>
  <si>
    <t>PT. Surya Hidup Satwa</t>
  </si>
  <si>
    <t>CV. Bunga Tani</t>
  </si>
  <si>
    <t>CV. Bio Tirta</t>
  </si>
  <si>
    <t>PT. Pyridam Veteriner</t>
  </si>
  <si>
    <t>PT. Longmen Indo Nusantara</t>
  </si>
  <si>
    <t>CV. Harapan Abadi</t>
  </si>
  <si>
    <t>PT. Cheil Jedang Indonesia</t>
  </si>
  <si>
    <t>PT. Grobest Indomakmur</t>
  </si>
  <si>
    <t>PT. Biomin Indonesia</t>
  </si>
  <si>
    <t>PT. Indosco Dwijayasakti</t>
  </si>
  <si>
    <t>PT. Sumber Hewan</t>
  </si>
  <si>
    <t>PT. Wonderindo Pharmatama</t>
  </si>
  <si>
    <t>PT. Central Pertiwi Bahari</t>
  </si>
  <si>
    <t>PT. Chemco Prima Mandiri</t>
  </si>
  <si>
    <t>PT. Semeru Perkasa Permai</t>
  </si>
  <si>
    <t>PT. Medion Farma Jaya</t>
  </si>
  <si>
    <t>PT. Marindolab Pratama</t>
  </si>
  <si>
    <t>CV. Sri Putra Bakti</t>
  </si>
  <si>
    <t>PT. Petrokimia Kayaku</t>
  </si>
  <si>
    <t>PT. Indovetraco Makmur Abadi</t>
  </si>
  <si>
    <t>PT. Petrokimia Gresik</t>
  </si>
  <si>
    <t>PT. Central Bali Bahari</t>
  </si>
  <si>
    <t>PT. Songgolangit Persada</t>
  </si>
  <si>
    <t>PT. Akasopa Transparti</t>
  </si>
  <si>
    <t>PT. Double Bond Chemindo</t>
  </si>
  <si>
    <t>CV. Sarana Perdana Pratama</t>
  </si>
  <si>
    <t>PT. Kalbe Farma</t>
  </si>
  <si>
    <t>PT. Tienyen International</t>
  </si>
  <si>
    <t>PT. Bioplagen Indonesia</t>
  </si>
  <si>
    <t>PT. Nutricell Pacific</t>
  </si>
  <si>
    <t>NAMA PERUSAHAAN</t>
  </si>
  <si>
    <t>Boster Aquaenzym</t>
  </si>
  <si>
    <t>Boster Aquaenzym Tablet</t>
  </si>
  <si>
    <t>Boster Sel Multi</t>
  </si>
  <si>
    <t>Sano Top S</t>
  </si>
  <si>
    <t>PT. Alltech Biotechnology Indonesia</t>
  </si>
  <si>
    <t>PT. INVE INDONESIA</t>
  </si>
  <si>
    <t>PT. Biosindo Mitra Jaya</t>
  </si>
  <si>
    <t>PT. Bevos Prima Center</t>
  </si>
  <si>
    <t>Calciphos</t>
  </si>
  <si>
    <t>Fosfor, Zinc, Magnesium dan Sodium bentonite</t>
  </si>
  <si>
    <t xml:space="preserve">Aluminium (99,5%), Magnesium (100%), Sodium (80%)
</t>
  </si>
  <si>
    <t xml:space="preserve">Eucalyptol oil 1,5 ml; Oregano oil 1 ml; Thyme 2 ml
</t>
  </si>
  <si>
    <t xml:space="preserve">Protease (berasal dari papain) : 26.000 unit
</t>
  </si>
  <si>
    <t xml:space="preserve">Protease (berasal dari papain) : 13.000 unit
</t>
  </si>
  <si>
    <t>O–phenylphenol : 70 gr/kg, Glutaraldehyde (50%): 35 gr/kg</t>
  </si>
  <si>
    <t xml:space="preserve">Hydrogen Peroksida : 25 %, Asam Perasetat : 5 %
</t>
  </si>
  <si>
    <t xml:space="preserve">Vit A, Vit D3, Vit E, Vit B1, Vit B2, Vit B6, Vit B12, Biotin, Vit C, Vit K3, Calcium panthothenate, Folic acid, Niacin, Choline chloride, Betaine, Inositol, Ferrous, Copper,  Zinc, Mangan, Selenium, Iodine
</t>
  </si>
  <si>
    <t xml:space="preserve">Iron(FeSO4.H2O), Iron(Fumarate), Iron(Organic), Copper, Zinc Manganase, Cobalt, Iodine, Calcium lactate, Magnesium, Pottasium
</t>
  </si>
  <si>
    <t xml:space="preserve">Yucca schidigera extract 600 ml; Water 396,4 ml; Sodium benzoat 2,1 ml; Pottasium sorbate 1,5 ml
</t>
  </si>
  <si>
    <t>Phosporic acid 39,6 gr; Magnesium  oxide 2gr; Sodium carbonate monohydrate 2 gr; Manganase (II) carbonate 0,5 gr; Zinc oxide 0,32 gr; Copper (II) carbonate 0,12 gr; Cobalt(II) carbonate 0,0048 gr; Calcium carbonate 4,4 gr</t>
  </si>
  <si>
    <t xml:space="preserve">Iron,Copper,Zinc,Magnesium,Manganese,Chromium,Selenium,Cobalt,Iodine,Pottasium
</t>
  </si>
  <si>
    <t xml:space="preserve">Vit A,Vit D3,Vit E,Vit B1,Vit B2,Vit B6,Vit B12,Biotin,Vit K3,Vit C,Calcium-d-pantothenate,Folic  acid,Nicotinic acid,Inositol
</t>
  </si>
  <si>
    <t xml:space="preserve">Ammonium formate, Formic  acid, Acetic acid, Propionic acid
</t>
  </si>
  <si>
    <t xml:space="preserve">Ekstrak yeast (Saccharomyces cerevisiae)
</t>
  </si>
  <si>
    <t>Vit A, Vit D3, Vit E, Vit B1, Vit B2, Vit B6, Vit B12, Biotin, Calcium-d-panthothenate, Folic acid, Niacin</t>
  </si>
  <si>
    <t>Zinc, Copper, Fosfor, Magnesium</t>
  </si>
  <si>
    <t xml:space="preserve">Ethoxyquin tekhnis   666 gram
</t>
  </si>
  <si>
    <t xml:space="preserve">Edwardsiella ictaluri 12-0275    ≥ 1.0 x 107 CFU
</t>
  </si>
  <si>
    <t xml:space="preserve">Garam (NaCl), Minyak Herbal Alami: minyak pinus (Pinus sp), minyak lavender (Lavandula sp), minyak eucalyptus (Eucalyptus sp).
</t>
  </si>
  <si>
    <t xml:space="preserve">Asam Format, Kalsium Format, Asam Propionat, Kalsium Propionat
</t>
  </si>
  <si>
    <t xml:space="preserve">Ferrous, Copper, Zinc, Mangan, Selenium, Cobalt, Iodine
</t>
  </si>
  <si>
    <t>PCR Premix, DNA Polymerase, DNA plasmid kontrol positif,  Loading dye, DNA size marker, air grade PCR</t>
  </si>
  <si>
    <t>Vit A, Vit B1, Vit B2, Vit B6, Vit B12, Vit C, Vit D3, Vit K3, Ca-d-panthothenate, Nicotinamide, Folic acid, Choline chloride, DL-Methionine, L-Lysine, Biotin</t>
  </si>
  <si>
    <t>PCR Premix, Taq Enzyme, DNA plasmid kontrol positif,  Loading dye, DNA marker, Air grade PCR</t>
  </si>
  <si>
    <t>Ammonium formate 145 gr; Formic acid 105,3 gr; Acetic  acid 101,1 gr; Propionic acid 50,3 gr</t>
  </si>
  <si>
    <t>Vit A, Vit D3, Vit E, Vit K, Vit B1, Vit B2, Vit B6, Vit B12, Niasin, Asam Folat, Asam Pantotenat, Biotin, Inositol, Methionine</t>
  </si>
  <si>
    <t>Vit A, Vit D3, Vit E, Vit K, Vit B1, Vit B2, Vit B6, Vit B12, Niasin, Asam Folat, Asam Pantotenat, Biotin, Inositol</t>
  </si>
  <si>
    <t>Lactobacillus, Bacillus, Saccharomyces cerevisiae</t>
  </si>
  <si>
    <t>Bacillus subtilis</t>
  </si>
  <si>
    <t>Bacillus subtilis dan Bacillus megaterium</t>
  </si>
  <si>
    <t>Rhodobacter capsulatus, Rhodococcus roseus</t>
  </si>
  <si>
    <t>Bacillus subtilis, Rhodobacter capsulatus</t>
  </si>
  <si>
    <t>Vitamin C 400mg</t>
  </si>
  <si>
    <t>Yeast (Saccharomyces cereviseae), carier, sodium propionat</t>
  </si>
  <si>
    <t>Sodium percarbonate</t>
  </si>
  <si>
    <t>Benzalconium chloride, carmoisine</t>
  </si>
  <si>
    <t>Iodine 2%</t>
  </si>
  <si>
    <t>fish oil</t>
  </si>
  <si>
    <t>Crude protein</t>
  </si>
  <si>
    <t>Menhaden solubles protein, plant protein, carbohydrate, olefinic lipids, phopholipid, propyleneglycol</t>
  </si>
  <si>
    <t>Bacillus licheniformis</t>
  </si>
  <si>
    <t xml:space="preserve">Rhodopseudomonas sp </t>
  </si>
  <si>
    <t>Crude protein, crude fiber,  crude fat, vitamin and organic trace mineral</t>
  </si>
  <si>
    <t>Benzalkonium chloride, isopropanol</t>
  </si>
  <si>
    <t>Glutaraldehyde, Benzalkonium chloride, isopropanol</t>
  </si>
  <si>
    <t>Nitrogen, silika dan phospor</t>
  </si>
  <si>
    <t>Biotin, Vitamin C , B1, B2 dan B6</t>
  </si>
  <si>
    <t>Vitamin C</t>
  </si>
  <si>
    <t>Vitamin A, D3, E, B2, B6</t>
  </si>
  <si>
    <t>saponin</t>
  </si>
  <si>
    <t>Protease, sodium chloride</t>
  </si>
  <si>
    <t>citric acid, ascorbic acid, 4-hexyl resorcinol, EDTA, sodium chloride, magnesium carbonate</t>
  </si>
  <si>
    <t>citric acid, sodium citrate, magnesium carbonate</t>
  </si>
  <si>
    <t>citric acid, monosodium phosphate,heksametafosfat, magnesium carbonate</t>
  </si>
  <si>
    <t>citric acid, magnesium carbonate</t>
  </si>
  <si>
    <t>Monosodium monofosfat</t>
  </si>
  <si>
    <t>citric acid, fosfat acid</t>
  </si>
  <si>
    <t>citric acid, ascorbic acid, magnesium carbonate</t>
  </si>
  <si>
    <t>Nitobacter winogradsky, Nitrosomonas eutropha</t>
  </si>
  <si>
    <t>Microtiter well plate, CAP standard, extraction diluent</t>
  </si>
  <si>
    <t>Microtiter well plate, 2-NP-standard, extraction diluent</t>
  </si>
  <si>
    <t>Bacillus amyloliquefaciens D203</t>
  </si>
  <si>
    <t>Ascorbic acid</t>
  </si>
  <si>
    <t>PCR premix, MrNV kontrol positif</t>
  </si>
  <si>
    <t>PCR premix, PvNV kontrol positif</t>
  </si>
  <si>
    <t>Bacillus subtilis, bacillus licheniformis, lactobacillus plantarum</t>
  </si>
  <si>
    <t>Monocalcium fosfat</t>
  </si>
  <si>
    <t>PCR premix, YHV/GAV positif control</t>
  </si>
  <si>
    <t>PCR premix, IMNV  positif control</t>
  </si>
  <si>
    <t>PCR premix, MrNV  positif control</t>
  </si>
  <si>
    <t>PCR premix, HPV  positif control</t>
  </si>
  <si>
    <t>PCR premix, NHPB  positif control</t>
  </si>
  <si>
    <t>PCR premix, KHV  positif control</t>
  </si>
  <si>
    <t xml:space="preserve">KHV </t>
  </si>
  <si>
    <t>Vitamin A, E, B1, B2, B6, Niacin, pantothenate acid, calcium carbonate</t>
  </si>
  <si>
    <t>Bacillus subtilis, enterococcus faecium,  lactobacillus reuteri</t>
  </si>
  <si>
    <t>Mn, Zn, Fe, Cu, Co, I, Se</t>
  </si>
  <si>
    <t>Streptococcus iniae strain jeju-45</t>
  </si>
  <si>
    <t>Streptococcus agalactiae</t>
  </si>
  <si>
    <t>PCR premix, WSSV positif control</t>
  </si>
  <si>
    <t>PCR premix, IMNV positif control</t>
  </si>
  <si>
    <t>Polyhexamethylene guanidine (PHMG)</t>
  </si>
  <si>
    <t>Bacillus subtilis, Bacillus licheniformis, Lactobacillus plantarum</t>
  </si>
  <si>
    <t>tetramethyonine chloride, hexamethyl pararosaline</t>
  </si>
  <si>
    <t>sodium selenite, calcium iodate, zinc sulphate</t>
  </si>
  <si>
    <t>taurine, lauric acid, myristic acid</t>
  </si>
  <si>
    <t>DNA Primer, WSSV positif control</t>
  </si>
  <si>
    <t>DNA Primer, IMNV positif control</t>
  </si>
  <si>
    <t>Bacillus sp, protease, lipase, amylase, celulase</t>
  </si>
  <si>
    <t>Lactobacillus sporogens</t>
  </si>
  <si>
    <t>Vitamin A, D3, E, K3, C, B1, B6 amino acid, propylene glycol</t>
  </si>
  <si>
    <t>aeromonas hydrophyla</t>
  </si>
  <si>
    <t>Vibrio sp</t>
  </si>
  <si>
    <t>Aeromonas hydrophyla</t>
  </si>
  <si>
    <t>Bacillus sp</t>
  </si>
  <si>
    <t>Sodium perborate monohydrate equivalent with peroxide</t>
  </si>
  <si>
    <t>Vitamin A, E, B1, B2, B6, B12, C, D3, K3, Ca-D-Pantothenate, folic acid</t>
  </si>
  <si>
    <t>Saccharomyces cerevisiae</t>
  </si>
  <si>
    <t>DNA primer, WSSV Control Positif</t>
  </si>
  <si>
    <t>Vitamin A, E, B complex, D3, K3,  C coated and minerals, β-glucan</t>
  </si>
  <si>
    <t>Vitamin C coated, β-glucan</t>
  </si>
  <si>
    <t>Propionic acid, phospohoric acid, surfactan</t>
  </si>
  <si>
    <t>DL- methionine</t>
  </si>
  <si>
    <t>Zn, Mg, Cu, PO4, K,Ca, Co</t>
  </si>
  <si>
    <t>Vitamin A, E, Bcomplex, C, D3, K3</t>
  </si>
  <si>
    <t>Butilated hydroxyanisole, butilated hydroxytoluene, ethoxyquin</t>
  </si>
  <si>
    <t>Propionic acid and salt, phosporic acid and its salt, polysorbate 80,tween 80</t>
  </si>
  <si>
    <t>Tocopherol, sodium chloride, silica</t>
  </si>
  <si>
    <t>Glucoronolactone, dicalcium fosfat</t>
  </si>
  <si>
    <t>Bronopol, propilene glycol</t>
  </si>
  <si>
    <t>Astaxanthin, ascorbyl palmitate, vitamin E acetate</t>
  </si>
  <si>
    <t>Achyrantes extract</t>
  </si>
  <si>
    <t>Pottasium diformate, formic acid</t>
  </si>
  <si>
    <t>NaNO2, NaSiO2, Minerals</t>
  </si>
  <si>
    <t>Sodium hydroxylmethyl glicinate</t>
  </si>
  <si>
    <t>Asam malat, Glukosamin, Arginin, Glisin, Vitamin C</t>
  </si>
  <si>
    <t xml:space="preserve">Asam malat, Glukosamin, Arginin, Glisin, Vitamin C, Monoamonium glisirhizinat
        </t>
  </si>
  <si>
    <t>Ekstrak Saponifikasi Marigold, Bekatul, Propylene glycol, Potassium hydroxide solution, Ethoxyquin</t>
  </si>
  <si>
    <t>Potassium peroxymonosulfate , Malic acid, Sulfamic acid,Sodium chloride</t>
  </si>
  <si>
    <t>Calcium propionate</t>
  </si>
  <si>
    <t>bacillus sp, rhodobacter</t>
  </si>
  <si>
    <t>Bacillus sp, Thiobacillus denitrificans, nitrosomonas sp, nitrobacter sp</t>
  </si>
  <si>
    <t>formic acid, lactat acid, propionate acid etc</t>
  </si>
  <si>
    <t>NaCl, KCl, MgSO4, sodium citrate, sodium bicarbonate, MnSO4</t>
  </si>
  <si>
    <t>Bacillus sp, Rhodobacter</t>
  </si>
  <si>
    <t>Hydrochloric acid, sulfuric acid</t>
  </si>
  <si>
    <t>bile salt, corn cob, wheat middlings, SiO2, talc, calcium propionate</t>
  </si>
  <si>
    <t>Mg, Mn, Cu, Fe, Ca, Se, Co and Zn</t>
  </si>
  <si>
    <t>reagent for testing alkalynity</t>
  </si>
  <si>
    <t>Zn, Mg, Cu, Fe, Mn</t>
  </si>
  <si>
    <t>reagent for testing ammonia</t>
  </si>
  <si>
    <t xml:space="preserve">Mn DL - methionine </t>
  </si>
  <si>
    <t>saponifiction paprika extract</t>
  </si>
  <si>
    <t>Bacillus subtilis, amylase, protease, cellulase</t>
  </si>
  <si>
    <t xml:space="preserve">TNOX-T                                     </t>
  </si>
  <si>
    <t>BHA, BHT</t>
  </si>
  <si>
    <t>Vitamin A, Bcomplex, C, D3, K, E, biotin, folic acid, Fe, Mn, Mg, Se, Cu</t>
  </si>
  <si>
    <t>Zn, Fe, Mn, Cu, I, Se, Co</t>
  </si>
  <si>
    <t xml:space="preserve">MFEED+                                            </t>
  </si>
  <si>
    <t xml:space="preserve">Hi-G Aquatic                                             </t>
  </si>
  <si>
    <t xml:space="preserve">Nutri Bull 0.2%                                  </t>
  </si>
  <si>
    <t>Glucoronolactone</t>
  </si>
  <si>
    <t>NaCl, fish meal, molase</t>
  </si>
  <si>
    <t>Virkon Aquatic</t>
  </si>
  <si>
    <t xml:space="preserve">Sanolife PRO 2 </t>
  </si>
  <si>
    <t>Cair</t>
  </si>
  <si>
    <t>Serbuk</t>
  </si>
  <si>
    <t>Padat</t>
  </si>
  <si>
    <t>Koperasi Mina Karsa Sejahtera</t>
  </si>
  <si>
    <t>Kit</t>
  </si>
  <si>
    <t>NAMA OBAT</t>
  </si>
  <si>
    <t>NOMOR PENDAFTARAN</t>
  </si>
  <si>
    <t>BENTUK SEDIAAN</t>
  </si>
  <si>
    <t>KOMPOSISI</t>
  </si>
  <si>
    <t>GOLONGAN OBAT</t>
  </si>
  <si>
    <t>Methionine hydroxy analogue 80%</t>
  </si>
  <si>
    <t>Sanolife MIC-S</t>
  </si>
  <si>
    <t>Secure Yield</t>
  </si>
  <si>
    <t>Secure Pond</t>
  </si>
  <si>
    <t>Sanolife MIC-F</t>
  </si>
  <si>
    <t>Sanolife PRO S-FMC</t>
  </si>
  <si>
    <t>Secure Hatchery</t>
  </si>
  <si>
    <t>Sanolife PRO F-FMC</t>
  </si>
  <si>
    <t xml:space="preserve">Bacillus subtilis, B. licheniformis, B. Pumilus (min.1x1011 cfu/gr), Soy bean meal,Yeast (Saccharomyces cerevicea), Monosodium phosphate, Ethilthiamine, Silicone dioksida (SiO2)
</t>
  </si>
  <si>
    <t xml:space="preserve">Bacillus subtilis, B. licheniformis, B. pumilus (min.2x109  cfu/gr), Soy bean meal,Yeast (Saccharomyces cerevicea), Monosodium phosphate, Silicone dioksida (SiO2)
</t>
  </si>
  <si>
    <t xml:space="preserve">Bacillus subtilis, B. licheniformis, B. Pumilus (min.1x1011 cfu/gr), Soy bean meal,Yeast (Saccharomyces cerevicea), Monosodium phosphate, Ethylthiamine, Silicone dioksida (SiO2)
</t>
  </si>
  <si>
    <t xml:space="preserve">Bacillus subtilis, B. licheniformis, B. Pumilus (min.2x1010 cfu/gr), Calcium carbonate, Monosodium phosphate, Sodium bicarbonate, sodium chloride, Yeast (Saccharomyces cerevicea), Silicone dioksida (SiO2)
</t>
  </si>
  <si>
    <t xml:space="preserve">Bacillus subtilis, B. licheniformis (min.2x109 cfu/gr), Soy bean meal, Calcium carbonate, Monosodium phosphate,Yeast (Saccharomyces cerevicea), Silicone dioksida (SiO2)
</t>
  </si>
  <si>
    <t xml:space="preserve">Bacillus subtilis, B.licheniformis, B.pumilis (min.1x1010 cfu/gr),   Soy bean meal, Yeast (Saccharomyces cerevicea), Calcium carbonate, Sodium Chloride, Monosodium phosphate, Sodium bicarbonate, Silicone dioksida (SiO2)
</t>
  </si>
  <si>
    <t xml:space="preserve">Bacillus subtilis, B. licheniformis, B. pumilus, B. subtilis BS  23090, B. licheniformis BL 26827, B. pumilus BP 24845, Mineral dan Trace elements, anti caking agents (SiO2), plant protein, yeast (Saccharomyces cereviceae)
</t>
  </si>
  <si>
    <t>Bio Elbe</t>
  </si>
  <si>
    <t>Bio N Plus</t>
  </si>
  <si>
    <t xml:space="preserve">Lactobacillus achidophilus, L. farraginis, L. Fermentum (min.4x107 cfu/ml), Molase, Glukosa, Sukrosa, MgSO4, KH2PO4, H8N2O4S, Air
</t>
  </si>
  <si>
    <t xml:space="preserve">Bacillus subtilis, B. pumilis, Lysinibacillus fusiformis, Paracoccus denitrificans (min.1x107 cfu/ml), Molase, Glukosa, Sukrosa, MgSO4, KH2PO4, H8N2O4S, Air
</t>
  </si>
  <si>
    <t>Epicin D-Liquid</t>
  </si>
  <si>
    <t xml:space="preserve">Bacillus subtilis, B. licheniformis, B. Pumilus,    Propylene glycol,Triethanol amine, Polyacrylate polymer, air
</t>
  </si>
  <si>
    <t>Bio-Trent Plus</t>
  </si>
  <si>
    <t xml:space="preserve">Betaine 150 gram, Kalsium karbonat, Silicon dioxide, Sodium Chloride, Phycophytic substance
</t>
  </si>
  <si>
    <t xml:space="preserve">Taurine, Selenium yeast, Zinc Sulphate, Ascophyllum nosodum, Silicon dioxide, Sodium chloride
</t>
  </si>
  <si>
    <t>Dried streptomyces fermentation solubles min.4%, Dehidrated yeast culture solubles</t>
  </si>
  <si>
    <t xml:space="preserve">Vitamin A, C, D3, E, K3, B1, B2, B6, B12, Niacin, Calcium-d-panthotenat, Folic Acid, Biotin, Choline choride, Betain, Inositol, Iron, Copper, Zinc, Zinc organic, Manganese, Selenium, Iodine, Ethoxyquin, Calcium Carbonate
</t>
  </si>
  <si>
    <t xml:space="preserve">Formic Acid, Amonium Formate, Propionic Acid, Ammonium Propionate, Sillicic Acid, Precipitated, dried
</t>
  </si>
  <si>
    <t xml:space="preserve">DL- Methionine Hydroxy Analogue Calcium 33%, Total asam 85%
</t>
  </si>
  <si>
    <t xml:space="preserve">Vitamin A, D3, E, K3, B1, B2, B6, B12, Niacin, Asam Pantotenat, Asam Folat, Biotin, Inositol, Silicon dioxide, ethoxyquine, wheat flour
</t>
  </si>
  <si>
    <t xml:space="preserve">Ekstrak tanaman Yucca schidigera, Sodium Benzoat (C7H5NaO2)
</t>
  </si>
  <si>
    <t xml:space="preserve">Kalsium klorida (CaCl2),Magnesium klorida (MgCl2),Sodium bikarbonat (NaHCO3), Kalsium hidroksida (Ca(OH)2), Kalsium sulfat (CaSO4), Kalsium silikat   (Ca2SiO4)
</t>
  </si>
  <si>
    <t xml:space="preserve">Protease (eqivalen dengan 65,000 unit) 125 g, Yeast (Saccharomyces cerevisiae]
 Hydrated Sodium Calcium Aluminosesilicate
</t>
  </si>
  <si>
    <t>Boster Inrofloxs - 12</t>
  </si>
  <si>
    <t xml:space="preserve">Aeromonas hydrophyla strain AHL0905-2, Glycerol, Phospat Buffer Saine qs ad
</t>
  </si>
  <si>
    <t xml:space="preserve">V. campbelli 2J2 (antigen O), V. fluvialis 24SK (antigen H), V. fluvialis 16G (antigen O), V. fluvialis 2SA (antigen H), Glycerol, Phospat Buffer Saine qs
 </t>
  </si>
  <si>
    <t xml:space="preserve">Caprivac Vibrio-L                                                 </t>
  </si>
  <si>
    <t xml:space="preserve"> VIT AQA OMN 2.0 C STP                                                                                     (PT. Trouw Nutrition Indonesia)</t>
  </si>
  <si>
    <t xml:space="preserve">VIT AQA FRS 2.5 C CAN 50180F      </t>
  </si>
  <si>
    <t>Nugen Harveyi PCR Detection Kit</t>
  </si>
  <si>
    <t>PT. Dian Natura Agrifarma</t>
  </si>
  <si>
    <t xml:space="preserve">KEM GLO 10 DRY                                                                                  </t>
  </si>
  <si>
    <t xml:space="preserve">KEM GLO DRY                                                                                  </t>
  </si>
  <si>
    <t>PT. Kemin IndonesiA</t>
  </si>
  <si>
    <t xml:space="preserve">Boster B Kompleks                                                                   </t>
  </si>
  <si>
    <t xml:space="preserve"> VIT AQA SHP VAN 2.0 C STP                                              </t>
  </si>
  <si>
    <t xml:space="preserve">VIT AQA HER 2.5 C STP                                                               </t>
  </si>
  <si>
    <t xml:space="preserve"> VIT AQA MRN 2.0 C STP                                                          </t>
  </si>
  <si>
    <t xml:space="preserve">Maxcare Aqua FRS 10 Cat Fish                                                      </t>
  </si>
  <si>
    <t xml:space="preserve">MIN AQA SHP VAN 1.0 C STP                                                                              </t>
  </si>
  <si>
    <t xml:space="preserve">MIN AQA SHP MRN 1.0 C STP                                              </t>
  </si>
  <si>
    <t>PT. CARGILL INDONESIA</t>
  </si>
  <si>
    <t xml:space="preserve"> MIN AQA HER 1.0 C STP                                                  </t>
  </si>
  <si>
    <t xml:space="preserve"> MIN AQA OMN C STP                                                               </t>
  </si>
  <si>
    <t xml:space="preserve">MIN AQA MRN C STP                                                               </t>
  </si>
  <si>
    <t xml:space="preserve">MIN AQA FRS 1.0 C JCI                                                             </t>
  </si>
  <si>
    <t xml:space="preserve">VIT AQA SHP C CJI
</t>
  </si>
  <si>
    <t xml:space="preserve">MAXCARE AQUA FRESH WATER 10 CTSH S                                       
</t>
  </si>
  <si>
    <t xml:space="preserve">MAXCARE AQUA FRS 10 TLP                                                          </t>
  </si>
  <si>
    <t xml:space="preserve">SP FV1 Basemix                                                                    </t>
  </si>
  <si>
    <t xml:space="preserve">SP V5 Basemix                                                                      </t>
  </si>
  <si>
    <t xml:space="preserve">Premix 972 for shrimp                                                              </t>
  </si>
  <si>
    <t xml:space="preserve">Premix A621 for Fish                                                            </t>
  </si>
  <si>
    <t xml:space="preserve">MIN AQA FRS 2.0 C AQF F1                                                     </t>
  </si>
  <si>
    <t xml:space="preserve">MIN AQA FRS 2.0 C CAN 51085                                             </t>
  </si>
  <si>
    <t xml:space="preserve">Super Media                                                                                 </t>
  </si>
  <si>
    <t>PT. MarindoLab Pratama</t>
  </si>
  <si>
    <t xml:space="preserve">Alpha Ject micro 1 TiLa                                                               </t>
  </si>
  <si>
    <t>PT. Zoetis Animal Health</t>
  </si>
  <si>
    <t xml:space="preserve">Maxcare Aqua Fresh Water 15                                                </t>
  </si>
  <si>
    <t xml:space="preserve">Biotronic Top Liquid                                                                     </t>
  </si>
  <si>
    <t xml:space="preserve">VIT AQA FRS C AQF F2                                                            </t>
  </si>
  <si>
    <t xml:space="preserve">Biotamin Aqua                                                                              </t>
  </si>
  <si>
    <t xml:space="preserve">Intramin - O                                                                                   </t>
  </si>
  <si>
    <t xml:space="preserve">Santoquin Mixture 6                                                                     </t>
  </si>
  <si>
    <t xml:space="preserve">Caprivac Icta                                                                                </t>
  </si>
  <si>
    <t xml:space="preserve">Sanolife AFM                                                                                       </t>
  </si>
  <si>
    <t xml:space="preserve">Sanolife PRO W                                                                    </t>
  </si>
  <si>
    <t xml:space="preserve">MIN AQA EEL C JCI                                                                   </t>
  </si>
  <si>
    <t xml:space="preserve">Bioplagen Perox                                                                                </t>
  </si>
  <si>
    <t xml:space="preserve">Bioplagen Aqua                                                                           </t>
  </si>
  <si>
    <t xml:space="preserve">Sanivir Fumigeno                                                                        </t>
  </si>
  <si>
    <t xml:space="preserve">Zeta L Tonic                                                                                      </t>
  </si>
  <si>
    <t>PT. Gold Coin Trading Indonesia</t>
  </si>
  <si>
    <t xml:space="preserve">Zeta Plus                                                                                           </t>
  </si>
  <si>
    <t xml:space="preserve">AlphaGuard*L Plus                                                                          </t>
  </si>
  <si>
    <t xml:space="preserve">Aqua C Fish Plus </t>
  </si>
  <si>
    <t xml:space="preserve">Biomoult </t>
  </si>
  <si>
    <t>PT. Maxima Arta Prima</t>
  </si>
  <si>
    <t xml:space="preserve">Soilex </t>
  </si>
  <si>
    <t xml:space="preserve">Biomin Aquaboost                                                </t>
  </si>
  <si>
    <t xml:space="preserve">Maxcare Aqua Marine C SKG 20                                            </t>
  </si>
  <si>
    <t xml:space="preserve">Shrimp Vitamin Premix                                                            
</t>
  </si>
  <si>
    <t>PT. DSM Nutritional Products Manufacturing Indonesia</t>
  </si>
  <si>
    <t xml:space="preserve">MinGro                                                                                  </t>
  </si>
  <si>
    <t xml:space="preserve">Zeta Zad                                                                                       </t>
  </si>
  <si>
    <t>PT. Farming Intelligene Indonesia</t>
  </si>
  <si>
    <t>PT. Jebsen&amp;Jessen Chemicals Indonesia</t>
  </si>
  <si>
    <t>Shrimp Mineral Premix</t>
  </si>
  <si>
    <t>Copper, iron, manganese zinc, cobalt, iodine, selenium, magnesium, potassium, phosphorus</t>
  </si>
  <si>
    <t>Aquavi Met-Met</t>
  </si>
  <si>
    <t>Fish meal, shrimp meal, Squit liver meal, artemia meal, spray dried yeast, BHA, BHT</t>
  </si>
  <si>
    <t>PCR Premix (buffer, dNTPS, oligonucleotide, air grade PCR), DNA Polymerase, DNA plasmid kontrol positif, Loading dye (bromophenol blue, xylene cyanole, glycerol), DNA size marker, Air grade PCR</t>
  </si>
  <si>
    <t>Aquasept 3.0</t>
  </si>
  <si>
    <t>Natrium Dichloroisocyanurate 54,5%, Natrium bikarbonat 21%, Asam Adipat 20%, Natrium Sulfat 4,5%</t>
  </si>
  <si>
    <t>Clostat 11 Dry</t>
  </si>
  <si>
    <t>Bacillus Subtilis, Kalsium Karbonat, Silika, Sodium Propionat</t>
  </si>
  <si>
    <t>Aquastar Pondzyme</t>
  </si>
  <si>
    <t>Bacillus subtilis, enterococcus faecium, Pediococcus acidilactici, Lactobacillus reuteri, dextrose, tapioka starch</t>
  </si>
  <si>
    <t>YT 500</t>
  </si>
  <si>
    <t>Ekstrak yeast (candida utilis) 100%</t>
  </si>
  <si>
    <t>Maxi-Gen Plus</t>
  </si>
  <si>
    <t>Fra Lecimax Dry</t>
  </si>
  <si>
    <t>Yeast (Saccharomyces cerevisiae), silicon dioxide</t>
  </si>
  <si>
    <t>PT. EMVI Indonesia</t>
  </si>
  <si>
    <t>Aquacell Basemix</t>
  </si>
  <si>
    <t>Chronic</t>
  </si>
  <si>
    <t>Aquagold</t>
  </si>
  <si>
    <t>Nutriox Aqua</t>
  </si>
  <si>
    <t>Celltrace</t>
  </si>
  <si>
    <t>Coforta A</t>
  </si>
  <si>
    <t>Biotrace</t>
  </si>
  <si>
    <t>Bioptim</t>
  </si>
  <si>
    <t>Biotronic Px Top 3</t>
  </si>
  <si>
    <t>Biomin MTV</t>
  </si>
  <si>
    <t>Aquaxygen</t>
  </si>
  <si>
    <t>TH4+ Aqua</t>
  </si>
  <si>
    <t>Shrimp Shield</t>
  </si>
  <si>
    <t>PT. Universal Sinergi Dinamika</t>
  </si>
  <si>
    <t>Petrogrow</t>
  </si>
  <si>
    <t>Vitamin A, E, B1, B2, B6, B12, C, D3, K3, Ca-D-Pantothenate, Nicotinamide, Folic Acid, Cholin Chloride, DL-Methionine, L-Lysine, Biotin</t>
  </si>
  <si>
    <t>Vitamin A, E, B1, B2, B6, B12, Biotin, Ca-D-Pantothenate, Folic Acid, Nicotinic Acid, Inositol, Iron, Copper, Zinc, Manganese, Chromium, Selenium, Cobalt, Iodine, Calcium Carbonate</t>
  </si>
  <si>
    <t>Iron, Copper, Magnesium, Manganese, Chromium, Selenium, Cobalt, Iodine, Calcium Carbonate</t>
  </si>
  <si>
    <t xml:space="preserve">Canthaxanthin 10%, Calcium carbonate </t>
  </si>
  <si>
    <t>BHA (Butylhidroxyanisole) 99%, BHT (Butylhidroytoluena) 99,9%, Calcium Carbonate</t>
  </si>
  <si>
    <t>Chromium organik 10.000 mg, Calcium Carbonate</t>
  </si>
  <si>
    <t>Butafosfan 100 gram, Vitamin B12 (1%)</t>
  </si>
  <si>
    <t>Undaria pinnatifida Laminariae, CaCl2, MgSO4, Na2 MoO4, NaHCO3, Glycerol, Vitamin B1, Vitamin B6, Air</t>
  </si>
  <si>
    <t>Undaria pinnatifida Laminariae, CaCl2, MgSO4, 7H2O, Na2MoO4, NaHCO3, Glycerol, Vitamin B1, Vitamin B6, Air</t>
  </si>
  <si>
    <t>Vitamin A, D, E, K3, B1, B2, B6, B12, Niacin, Asam folat, D-Pantothenate Acid, D-Biotin, Bahan Tambahan : Ethoxyquin 66,67%, Batu Kapur, Sekam Padi, Silica</t>
  </si>
  <si>
    <t>Trichosporon mycotoxinivorans (MTV), Zat tambahan : Maltodextrin, Silica, Diatomaceous earth</t>
  </si>
  <si>
    <t>Quartenary ammonium Benzyl C12-16-Alkydimethyl, Chlorides (ADBAC), Quartenary ammonium Benzyl C8-10-Alkydimethyl, Chlorides (DDAC), Glutaraldehyde, Pine Oil, Terpineol, Ethoxylated fatty acid alkohol, 2a104 Quinoline Yellow, 2a131 Patent blue V, E330 Citric acid Monohydrate, Air</t>
  </si>
  <si>
    <t>Biodigest</t>
  </si>
  <si>
    <t>INDIKASI</t>
  </si>
  <si>
    <t>MASA BERLAKU</t>
  </si>
  <si>
    <t>Meningkatkan metabolisme dan pertumbuhan ikan dan udang</t>
  </si>
  <si>
    <t>Meningkatkan dekomposisi bahan organik didasar kolam</t>
  </si>
  <si>
    <t xml:space="preserve">Untuk mendeteksi rangkaian genetik Hepatopancreatic Parvovirus (HPV)
</t>
  </si>
  <si>
    <t>Untuk mendeteksi rangkaian genetik Infectious Hypodermal and Hematopoietic Necrosis Virus (IHHNV)</t>
  </si>
  <si>
    <t>Memperbaiki berat badan dan konversi pakan ikan</t>
  </si>
  <si>
    <t xml:space="preserve">Untuk mendeteksi rangkaian genetik Monodon Baculo Virus (MBV)
</t>
  </si>
  <si>
    <t>Untuk mendeteksi rangkaian genetik White Spot Syndrome Virus (WSSV)</t>
  </si>
  <si>
    <t>Untuk membasmi ikan-ikan liar pada persiapan tambak</t>
  </si>
  <si>
    <t>Untuk menghilangkan kulit luar pada produk kelompok Cephalopoda khususnya cumi-cumi</t>
  </si>
  <si>
    <t>Merupakan bahan preservatif mengandung fosfat yang digunakan sebagai whitening yang dapat mencerahkan warna dan menghambat proses pembusukan berbagai jenis Cephalopoda</t>
  </si>
  <si>
    <t>Merupakan bahan preservatif mengandung fosfat yang digunakan sebagai whitening yang  dapat mencerahkan warna dan menghambat proses pembusukan berbagai jenis ikan</t>
  </si>
  <si>
    <t>Merupakan bahan preservatif mengandung fosfat yang digunakan sebagai whitening yang dapat mencerahkan warna dan menghambat proses pembusukan berbagai jenis ikan</t>
  </si>
  <si>
    <t>Untuk mengurangi tingkat hydrogen sulfida pada kolam budidaya</t>
  </si>
  <si>
    <t>Untuk bio-remediate limbah organik didalam tambak</t>
  </si>
  <si>
    <t xml:space="preserve">Untuk meningkatkan performa pertumbuhan ikan dan udang
</t>
  </si>
  <si>
    <t>Sebagai sumber Cu organik pada pakan</t>
  </si>
  <si>
    <t>Sebagai sumber Zn organik pada pakan</t>
  </si>
  <si>
    <t>Sebagai sumber protein dan bahan-bahan nutrisi yang diperlukan tubuh ikan</t>
  </si>
  <si>
    <t>Untuk mendeteksi White Spot Syndrome Virus (WSSV) pada udang</t>
  </si>
  <si>
    <t>Mencegah kekurangan mineral pada udang</t>
  </si>
  <si>
    <t xml:space="preserve"> Menjaga kestabilan amonia pada media pemeliharaan</t>
  </si>
  <si>
    <t>Biosurfactan alami untuk meningkatkan absorbsi nutrisi</t>
  </si>
  <si>
    <t>Sebagai imunostimulan untuk meningkatkan kekebalan tubuh non spesifik</t>
  </si>
  <si>
    <t xml:space="preserve">Menstimulasi metabolisme </t>
  </si>
  <si>
    <t>Sumber pigmentasi pada ikan dan udang</t>
  </si>
  <si>
    <t>Sebagai growth promotor / stimulant pertumbuhan untuk udang</t>
  </si>
  <si>
    <t>Sebagai sumber N untuk pupuk dasar kolam</t>
  </si>
  <si>
    <t>Bahan pengawet cair sebagai kontrol pertumbuhan mikroba pada bahan baku pakan dan pakan jadi</t>
  </si>
  <si>
    <t>Sebagai desinfektan dan enrichment pada hatching artemia</t>
  </si>
  <si>
    <t>Sebagai desinfektan untuk mengatasi berbagai mikroba patogen, digunakan untuk water treatment di hatchery dan tambak</t>
  </si>
  <si>
    <t>Suplemen untuk ikan dan udang</t>
  </si>
  <si>
    <t>Bahan pengawet kering pada bahan baku pakan dan pakan jadi</t>
  </si>
  <si>
    <t>Melengkapi kebutuhan vitamin dan asam amino pada ikan dan udang</t>
  </si>
  <si>
    <t>Sumber alami yellow xanthophylls dari ekstrak saponifikasi marigold</t>
  </si>
  <si>
    <t>Desinfektan efektif untuk virus, bakteri dan fungi</t>
  </si>
  <si>
    <t>Mencegah defisiensi vitamin</t>
  </si>
  <si>
    <t>Membasmi ikan liar/predator pada saat persiapan air tambak dilakukan sebelum penebaran benur</t>
  </si>
  <si>
    <t>Bahan acidifier dalam pakan ikan</t>
  </si>
  <si>
    <t>Sumber alami yellow Xanthophylls dari ekstrak saponifikasi marigold</t>
  </si>
  <si>
    <t>Sebagai feed supplement pada pakan</t>
  </si>
  <si>
    <t>Meningkatkan dan menstabilkan kualitas air media budidaya serta menstabilkan komposisi mikroflora di saluran pencernaan udang</t>
  </si>
  <si>
    <t>Untuk mengobati penyakit bakterial pada ikan yang disebabkan oleh Aeromonas sp, Edwarsiella sp, Yersinia sp serta bakteri gram positif dan negatif lainnya yang peka terhadap oxytetracycline</t>
  </si>
  <si>
    <t>Mengurangi H2S pada air media budidaya ikan dan udang</t>
  </si>
  <si>
    <t xml:space="preserve">Sebagai feed supplement </t>
  </si>
  <si>
    <t>Mengontrol pH dan KH pada air akuarium</t>
  </si>
  <si>
    <t>Emulsifier untuk membantu pencernaan lipid pada ikan dan udang</t>
  </si>
  <si>
    <t>Vitamin premiks untuk ikan</t>
  </si>
  <si>
    <t>Suplemen fosfor dan vitamin B12 untuk hewan akuatik</t>
  </si>
  <si>
    <t>Supplement essensial mineral untuk kebutuhan ikan</t>
  </si>
  <si>
    <t>Supplement essensial vitamin untuk kebutuhan ikan</t>
  </si>
  <si>
    <t>Untuk mengukur derajat KH (alkalinitas) yang terkandung pada air akuarium</t>
  </si>
  <si>
    <t>Memperbaiki kesehatan pencernaan dan menyerap toksin dari bakteri dan jamur</t>
  </si>
  <si>
    <t>Untuk mengukur kadar total ammonia yang terkandung pada air tawar dan air asin dengan menggunakan solusio tes</t>
  </si>
  <si>
    <t>Sebagai sumber Mangan (Mn) organik</t>
  </si>
  <si>
    <t>Sumber alami karatenoid berwarna merah dari ekstrak paprika yang telah disaponifikasi</t>
  </si>
  <si>
    <t>Sebagai feed suplemen untuk udang</t>
  </si>
  <si>
    <t>Sebagai feed suplemen untuk ikan air tawar</t>
  </si>
  <si>
    <t>Sebagai feed suplemen untuk ikan air laut</t>
  </si>
  <si>
    <t>Meningkatkan kualitas lingkungan budidaya/tambak</t>
  </si>
  <si>
    <t>Meningkatkan kualitas air lingkungan budidaya/tambak</t>
  </si>
  <si>
    <t>Memperbaiki kualitas air pada kolam pemeliharaan ikan</t>
  </si>
  <si>
    <t>Sebagai antioksidan</t>
  </si>
  <si>
    <t>Sebagai feed suplemen untuk ikan lele</t>
  </si>
  <si>
    <t>Sebagai feed suplement untuk udang</t>
  </si>
  <si>
    <t>Sebagai suplemen pakan untuk ikan</t>
  </si>
  <si>
    <t>Sebagai feed additive ikan dan udang untuk meningkatkan efisiensi pakan dan berat badan ikan dan udang</t>
  </si>
  <si>
    <t>Sebagai suplemen pakan untuk ikan air tawar</t>
  </si>
  <si>
    <t>Sebagai suplemen pakan untuk ikan air laut</t>
  </si>
  <si>
    <t>Sebagai feed supplemen untuk ikan air tawar</t>
  </si>
  <si>
    <t>Sebagai feed supplemen untuk udang</t>
  </si>
  <si>
    <t>Hanya untuk digunakan pada pakan udang</t>
  </si>
  <si>
    <t>Suplemen pakan untuk ikan Tilapia</t>
  </si>
  <si>
    <t>Suplemen pakan untuk Cat Fish</t>
  </si>
  <si>
    <t>Suplemen pakan untuk ikan air tawar</t>
  </si>
  <si>
    <t xml:space="preserve">Sebagai feed suplemen untuk udang
</t>
  </si>
  <si>
    <t xml:space="preserve">Sebagai feed suplemen untuk ikan
</t>
  </si>
  <si>
    <t>Sebagai feed suplemen untuk Ikan air tawar</t>
  </si>
  <si>
    <t>Menurunkan mortalitas akibat penyakit yang disebabkan oleh Streptococcus agalactiae pada ikan Nila/Tilapia</t>
  </si>
  <si>
    <t>Meningkatkan kesehatan hewan aquatik</t>
  </si>
  <si>
    <t>Suplementasi mineral untuk udang</t>
  </si>
  <si>
    <t>Suplemen mineral untuk ikan</t>
  </si>
  <si>
    <t>Suplementasi vitamin untuk udang</t>
  </si>
  <si>
    <t>Suplementasi vitamin untuk ikan</t>
  </si>
  <si>
    <t>Meningkatkan performa pertumbuhan hewan, perbaikan pakan dan higiene air</t>
  </si>
  <si>
    <t>Sebagai feed additive yang mengandung yeaast yang digunakan untuk pakan ikan</t>
  </si>
  <si>
    <t>Sebagai antioksidan yang ditambahkan ke dalam pakan</t>
  </si>
  <si>
    <t>Memberi kekebalan tubuh terhadap penyakit Enteric Septicemia of Cattlefish (ESC) yang disebabkan oleh infeksi bakteri Edwardsiella ictaluri</t>
  </si>
  <si>
    <t>Feed suplemen untuk belut</t>
  </si>
  <si>
    <t>Disinfektan untuk virus, bakteria, parasit, dan jamur pada kolam budidaya</t>
  </si>
  <si>
    <t>Desinfektan bakterisida, fungisida dan virusida untuk ikan dan udang</t>
  </si>
  <si>
    <t>sebagai toksin binder</t>
  </si>
  <si>
    <t>Meningkatkan daya cerna</t>
  </si>
  <si>
    <t>Untuk mengikat dan mengontrol amonia pada kolom air</t>
  </si>
  <si>
    <t xml:space="preserve">Meningkatkan performa pertumbuhan ikan
</t>
  </si>
  <si>
    <t>Meningkatkan performa pertumbuhan ikan dan udang</t>
  </si>
  <si>
    <t>Feed Suplemen untuk ikan laut</t>
  </si>
  <si>
    <t>Merupakan asam organik dan juga sebagai sumber aktifitas methionin</t>
  </si>
  <si>
    <t>Sebagai acidifier pakan</t>
  </si>
  <si>
    <t>Antidefisiensi vitamin pada udang</t>
  </si>
  <si>
    <t>Mengikat dan mengontrol amonia pada kolom air</t>
  </si>
  <si>
    <t>Mengurangi pH air dan antidefisiensi mineral</t>
  </si>
  <si>
    <t xml:space="preserve">Sebagai toksin binder </t>
  </si>
  <si>
    <t>Untuk pengobatan infeksi Aeromonas pada ikan lele</t>
  </si>
  <si>
    <t>Mencegah penyakit Motile Aeromonas Septicaemia pada ikan</t>
  </si>
  <si>
    <t>Mencegah penyakit  pada ikan yang disebabkan oleh bakteri Vibrio</t>
  </si>
  <si>
    <t>Probiotik multi strain untuk spesies akuakultur untuk meningkatkan produksi larva di hatchery</t>
  </si>
  <si>
    <t>Atraktan alami untuk pakan sehingga meningkatkan konsumsi pakan oleh udang</t>
  </si>
  <si>
    <t>Feed suplemen pada pakan udang</t>
  </si>
  <si>
    <t>Sebagai antidefisiensi asam amino</t>
  </si>
  <si>
    <t>Mengurangi jumlah bakteri pada proses persiapan air</t>
  </si>
  <si>
    <t>Feed additive yang mengandung sel bakteri untuk menjaga performa dan kesehatan ikan</t>
  </si>
  <si>
    <t>Sebagai bioremediasi untuk meningkatkan kualitas air kolam</t>
  </si>
  <si>
    <t>Meningkatkan pertumbuhan dan imunitas pada ikan dan udang</t>
  </si>
  <si>
    <t>Untuk meningkatkan performa pertumbuhan dan efisiensi pakan</t>
  </si>
  <si>
    <t>Antidefisiensi vitamin dan asam amino</t>
  </si>
  <si>
    <t>Suplemen vitamin untuk ikan</t>
  </si>
  <si>
    <t xml:space="preserve">Suplementasi vitamin dan mineral untuk ikan dan udang  </t>
  </si>
  <si>
    <t xml:space="preserve">Suplementasi chromium untuk ikan </t>
  </si>
  <si>
    <t>Antioksidan untuk bahan baku dan pakan ikan dan udang</t>
  </si>
  <si>
    <t>Suplemen mineral untuk ikan dan udang</t>
  </si>
  <si>
    <t>Suplementasi canthaxanthin untuk ikan dan udang</t>
  </si>
  <si>
    <t>Suplemen fosfor dan Vitamin B12 untuk hewan akuatik</t>
  </si>
  <si>
    <t>Sebagai prebiotik (sumber nutrient mikroba)</t>
  </si>
  <si>
    <t>Sebagai bahan baku obat ikan</t>
  </si>
  <si>
    <t xml:space="preserve">Sebagai desinfektan wadah budidaya dan peralatan perikanan </t>
  </si>
  <si>
    <t xml:space="preserve">Formula pengkondisian air yang dapat meningkatkan pertumbuhan udang dan kelangsungan hidup </t>
  </si>
  <si>
    <t>Merupakan pakan untuk hatchery tahap Post Larva</t>
  </si>
  <si>
    <t xml:space="preserve">Merupakan (premiks/feed additive) </t>
  </si>
  <si>
    <t>Merupakan pakan (feed addtive) untuk udang hatchery tahap Post Larva</t>
  </si>
  <si>
    <t xml:space="preserve">Untuk mendiagnosa rangkaian genetic White Spot Syndrome Virus (WSSV) </t>
  </si>
  <si>
    <t>Untuk mendiagnosa rangkaian genetic Taura Syndrome Virus (TSV)</t>
  </si>
  <si>
    <t>Mendiagnosa rangkaian genetic Infectious Hypodermal and Haematopoietic Necrosis Virus (IHHNV)</t>
  </si>
  <si>
    <t>Untuk pertumbuhan, fertilitas dan pembenihan pada spesies ikan dan udang</t>
  </si>
  <si>
    <t>Merupakan pakan (premiks/feed additive) cair untuk larva hatchery tahap post larva (PL) 4 – Post Larva (PL) 12.</t>
  </si>
  <si>
    <t>Menurunkan amonia dan nitrit pada kolam budidaya</t>
  </si>
  <si>
    <t xml:space="preserve">Untuk mendeteksi residu kandungan Chloramphenicol </t>
  </si>
  <si>
    <t xml:space="preserve">Untuk mendeteksi residu kandungan AMOZ </t>
  </si>
  <si>
    <t xml:space="preserve">Untuk mendeteksi residu kandungan AOZ </t>
  </si>
  <si>
    <t>Untuk mencegah pertumbuhan jamur</t>
  </si>
  <si>
    <t>Untuk mencegah dan mengobati kekurangan vitamin C pada ikan/udang</t>
  </si>
  <si>
    <t>Untuk memperbaiki performance pada ikan dan udang</t>
  </si>
  <si>
    <t>Untuk mendeteksi M.Rosenbergii noda virus pada udang</t>
  </si>
  <si>
    <t>Untuk mendeteksi Penaeus vannamei nodavirus pada udang</t>
  </si>
  <si>
    <t>Membantu memperbaiki lingkungan dan mengatasi polusi akuatik</t>
  </si>
  <si>
    <t>Memenuhi kebutuhan phosphorus (P) dan calcium (Ca) dalam pakan aquaculture</t>
  </si>
  <si>
    <t>Untuk mendeteksi Yellow Head Virus dan Gill Associated Virus pada udang</t>
  </si>
  <si>
    <t>Untuk mendeteksi Infectious MyoNecrosis Virus (IMNV) pada udang</t>
  </si>
  <si>
    <t>Untuk mendeteksi Monodon Baculo Virus (MBV) pada udang</t>
  </si>
  <si>
    <t>Untuk mendeteksi Hepatopancreatic Parvovirus (HPV) pada udang</t>
  </si>
  <si>
    <t>Untuk mendeteksi Necrotizing Hepatopancreatitis Bacteria (NHPB) pada udang</t>
  </si>
  <si>
    <t>Untuk mendeteksi Koi Herpes Virus (KHV)</t>
  </si>
  <si>
    <t>Sebagai feed additive pada pakan ikan</t>
  </si>
  <si>
    <t>Merupakan suplemen pakan sebagai sumber protein</t>
  </si>
  <si>
    <t>Vaksin untuk mencegah penyakit KHV (Koi Herpes Virus) pada ikan mas dan ikan Koi</t>
  </si>
  <si>
    <t>Sebagai feed additive pada pakan udang</t>
  </si>
  <si>
    <t>Untuk meningkatkan parameter produksi pada fase grow-out udang dan ikan</t>
  </si>
  <si>
    <t>Untuk pencegahan terhadap Streptococcosis yang disebabkan oleh Streptococcus iniae pada ikan</t>
  </si>
  <si>
    <t>Imunisasi aktif untuk spesies ikan yang rentan terhadap Streptococcosis akibat streptococcus agalactiae</t>
  </si>
  <si>
    <t>Sebagai feed additives (premiks)</t>
  </si>
  <si>
    <t>Desinfektan sarana dan prasarana hatchery</t>
  </si>
  <si>
    <t>Desinfeksi peralatan dan material pada budidaya perikanan</t>
  </si>
  <si>
    <t>Mengendalikan pertumbuhan ganggang diperairan dan tambak ikan/udang</t>
  </si>
  <si>
    <t>Membantu mengontrol serangan bakteri patogenik seperti kelompok Vibrio harveyi, Vibrio alginolyticus dan lain – lain terhadap larva udang</t>
  </si>
  <si>
    <t>Membantu pemeliharaan dalam menjaga kestabilan kualitas air serta menekan pertumbuhan bakteri pathogen dalam air tawar</t>
  </si>
  <si>
    <t>Sebagai feed additive pakan ikan</t>
  </si>
  <si>
    <t>Sebagai feed additive pakan udang</t>
  </si>
  <si>
    <t>Pencegahan defisiensi vitamin, memperkuat daya tahan tubuh</t>
  </si>
  <si>
    <t>Memberikan kekebalan terhadap serangan bakteri Vibrio penyebab penyakit vibriosis pada ikan</t>
  </si>
  <si>
    <t>Memberikan kekebalan terhadap serangan bakteri Aeromonas hydrophyla penyebab penyakit Motile Aeromonas Septicemia pada ikan</t>
  </si>
  <si>
    <t>Memperbaiki kualitas air dan menekan bakteri merugikan</t>
  </si>
  <si>
    <t>Memberikan kekebalan terhadap serangan bakteri Streptococcus penyebab penyakit streptocosis pada ikan</t>
  </si>
  <si>
    <t>Penghasil oksigen potensial yang dapat meningkatkan aktivitas bioremediasi dan kadar oksigen dalam lingkungan akuakultur serta menjaga konsentrasi oksigen tetap tinggi yang penting untuk pertumbuhan dan kelangsungan hidup hewan akuatik.</t>
  </si>
  <si>
    <t>ALAMAT</t>
  </si>
  <si>
    <t>NO TELP/FAX</t>
  </si>
  <si>
    <t>NOMOR IZIN PENYEDIAAN</t>
  </si>
  <si>
    <t>Jl. Veteran No.01, Kebonsari - Sukodadi, Lamongan, Propinsi Jawa Timur</t>
  </si>
  <si>
    <t xml:space="preserve">(0322) 390239 </t>
  </si>
  <si>
    <t xml:space="preserve">015/DJPB/SIPP-P/I/2014 </t>
  </si>
  <si>
    <t xml:space="preserve">Jl. Yos Sudarso No. 130 Teluk Betung - Bandar Lampung </t>
  </si>
  <si>
    <t>(0721) 484060/ (0721) 485805</t>
  </si>
  <si>
    <t xml:space="preserve">024/DJPB/SIPP-P/I/2014 </t>
  </si>
  <si>
    <t>Kendangsari Blok F No 67 A Surabaya, Jatim</t>
  </si>
  <si>
    <t>(031) 8416462, 8492333, ot line service: (031) 70514802</t>
  </si>
  <si>
    <t xml:space="preserve">095/DJPB/SIPP-P/X/2015 </t>
  </si>
  <si>
    <t xml:space="preserve">110/DJPB/SIPP-P/VI/2016 </t>
  </si>
  <si>
    <t>Jl. Cisaranten Wetan I No. 143 Kel. Cisaranten Wetan. Kec. Cinambo. Ujung Berung - Bandung 40294</t>
  </si>
  <si>
    <t>(022) 7804027/ (022) 7835746</t>
  </si>
  <si>
    <t xml:space="preserve">003/DJPB/SIPP-P/X/2013 </t>
  </si>
  <si>
    <t>Jababeka Innovation Center, Jl. Samsung II Blok C3D, Cikarang Utara - Bekasi</t>
  </si>
  <si>
    <t xml:space="preserve">082/DJPB/SIPP-P/V/2015 </t>
  </si>
  <si>
    <t>Wisma GKBI Lantai 19, Jl. Jend. Sudirman No.28, Jakarta Pusat</t>
  </si>
  <si>
    <t>(021) 578517888/ (021) 57851808</t>
  </si>
  <si>
    <t xml:space="preserve">042/DJPB/SIPP-P/VI/2014 </t>
  </si>
  <si>
    <t>Kawasan Industri MM 2100 Jl. Selayar Blok A3-2, Desa Mekarwangi, Kel/Desa Mekarwangi, Kec. Cikarang Barat - Bekasi 17845</t>
  </si>
  <si>
    <t>(021) 89983325/ (021) 89983326</t>
  </si>
  <si>
    <t xml:space="preserve">119/DJPB/SIPP-P/X/2016 </t>
  </si>
  <si>
    <t>Jl. Babakan Ciparay No. 282. Bandung - Jawa Barat</t>
  </si>
  <si>
    <t>(022) 6030612/ (022) 6010859</t>
  </si>
  <si>
    <t xml:space="preserve">031/DJPB/SIPP-I/I/2014 </t>
  </si>
  <si>
    <t xml:space="preserve">106/DJPB/SIPP-P/II/2016 </t>
  </si>
  <si>
    <t>Modern Cikande Industrial Estate, Jl. Raya Serang – Jakarta Km 68 Blok A9 – A10, Cikande – Serang 42186</t>
  </si>
  <si>
    <t>(0254) 402486, 402487/ (0254) 402491</t>
  </si>
  <si>
    <t xml:space="preserve">032/DJPB/SIPP-P/V/2014 </t>
  </si>
  <si>
    <t>Jl. Bukit Kelapa Sawit II, Blok AI No. 6, Kecamatan Tembalang, Semarang</t>
  </si>
  <si>
    <t>(024) 7462921</t>
  </si>
  <si>
    <t xml:space="preserve">068/DJPB/SIPP-P/II/2015 </t>
  </si>
  <si>
    <t>Jl. Jend. Ahmad Yani PO BOX 107 Gresik 61101</t>
  </si>
  <si>
    <t>(031) 3981815/ (031) 3981830</t>
  </si>
  <si>
    <t xml:space="preserve">043/DJPB/SIPP-P/IX/2014 </t>
  </si>
  <si>
    <t>PT. Caprifarmindo Laboratories</t>
  </si>
  <si>
    <t>Jl. Purnawarman No. 47, tamansari Kec. Bandung Wetan, Kab. Bandung - Jawa Barat 40116</t>
  </si>
  <si>
    <t>(022) 4207725/ (022) 4261119</t>
  </si>
  <si>
    <t xml:space="preserve">018/DJPB/SIPP-P/I/2014 </t>
  </si>
  <si>
    <t>Jl. Jend. Ahmad Yani, Gresik - Jawa Timur</t>
  </si>
  <si>
    <t>(031) 3981811/ (031) 3981722</t>
  </si>
  <si>
    <t xml:space="preserve">029/DJPB/SIPP-P/IV/2014 </t>
  </si>
  <si>
    <t>Desa Merak Belantung, Kec. Kalianda, Kab. Lampung Selatan - Prov. Lampung</t>
  </si>
  <si>
    <t>(0721) 321336</t>
  </si>
  <si>
    <t xml:space="preserve">011/DJPB/SIPP-P/I/2014 </t>
  </si>
  <si>
    <t>Jl. Kebagusan Raya No. 63 Kebagusan - Pasar Minggu Jakarta Selatan</t>
  </si>
  <si>
    <t>(021) 78833766</t>
  </si>
  <si>
    <t xml:space="preserve">040/DJPB/SIPP-P/I/2014 </t>
  </si>
  <si>
    <t>Jl. Renyeb No 60 Perum RC RT 01/RW XIV ngringo Jaten, Karanganyar</t>
  </si>
  <si>
    <t xml:space="preserve">080/DJPB/SIPP-P/V/2015 </t>
  </si>
  <si>
    <t>PT. Indo Acidatama Tbk</t>
  </si>
  <si>
    <t>Jl. Solo -Sragen Km 11,4 Desa Kemiri, Kec. Kebakkramat, Karanganyar, Jateng</t>
  </si>
  <si>
    <t xml:space="preserve">088/DJPB/SIPP-P/VII/2015 </t>
  </si>
  <si>
    <t>Jl. Ancol Barat Blok A 5E No. 12 Jakarta Utara</t>
  </si>
  <si>
    <t xml:space="preserve">036/DJPB/SIPP-P/I/2014 </t>
  </si>
  <si>
    <t>PT. Monrad Lumbon Holbung</t>
  </si>
  <si>
    <t>Jl. Rajawali No. 45, Pekanbaru - Prov. Riau</t>
  </si>
  <si>
    <t xml:space="preserve">008/DJPB/SIPP-P/XI/2013 </t>
  </si>
  <si>
    <t>PT. Romindo Primavetcom</t>
  </si>
  <si>
    <t>Jl. Dr. Saharjo No.264, RT. 001/RW.04, Tebet Barat - Jakarta Selatan</t>
  </si>
  <si>
    <t xml:space="preserve">038/DJPB/SIPP-P/I/2014 </t>
  </si>
  <si>
    <t>Jl. Jend. A. Yani, Gresik - Jawa Timur 61118</t>
  </si>
  <si>
    <t xml:space="preserve">034/DJPB/SIPP-P/VI/2014 </t>
  </si>
  <si>
    <t>CV. Mozaiks Jaya Makmur</t>
  </si>
  <si>
    <t>Kutorejo III No. 274 RT.03 RW.03, Kel. Kutorejo Kec. Tuban, Kab. Tuban – Jawa Timur</t>
  </si>
  <si>
    <t xml:space="preserve">060/DJPB/SIPP-P/X/2014 </t>
  </si>
  <si>
    <t>CV. Nelayan Indonesia Jaya</t>
  </si>
  <si>
    <t>Dusun Wringin Anom RT.29/RW.10, Desa Slamet, Kec. Tumpang, Kab. Malang - Jawa Timur</t>
  </si>
  <si>
    <t xml:space="preserve">063/DJPB/SIPP-P/XII/2014 </t>
  </si>
  <si>
    <t>CV. Iquaculture</t>
  </si>
  <si>
    <t>Komplek Sapta Taruna PU Blok B1 No.14 Kelurahan Kujangsari-Kecamatan Bandung Kidul</t>
  </si>
  <si>
    <t xml:space="preserve">074/DJPB/SIPP-P/III/2015 </t>
  </si>
  <si>
    <t>CV. Luhur Agrindo Mandiri</t>
  </si>
  <si>
    <t>Jl. Kapuas No. 10 Malang, Jawa Timur</t>
  </si>
  <si>
    <t xml:space="preserve">037/DJPB/SIPP-P/I/2014 </t>
  </si>
  <si>
    <t>PT . TeKa UPN Wolu Limo</t>
  </si>
  <si>
    <t>Jl. Raya Puspitek No. 85 C RT 015/RW 04 Kec. Setu, Tangerang Selatan - Banten</t>
  </si>
  <si>
    <t xml:space="preserve">092/DJPB/SIPP-P/IX/2015 </t>
  </si>
  <si>
    <t>PT. Vadco Prosper Mega</t>
  </si>
  <si>
    <t>Jl. Parakan Muncang Km.9 No. 79 Sumedang, Jabar</t>
  </si>
  <si>
    <t xml:space="preserve">097/DJPB/SIPP-P/XII/2015 </t>
  </si>
  <si>
    <t>PT. Agrikencana Perkasa</t>
  </si>
  <si>
    <t>Jl. Blewah V RT.02, RW.04 Bulak Indah, Karangasem Laweyan, Surakarta 57145</t>
  </si>
  <si>
    <t xml:space="preserve">103/DJPB/SIPP-P/II/2016 </t>
  </si>
  <si>
    <t>Jl. Letjend Suprapto Kav 4 No 1 Cempaka Putih Jakarta</t>
  </si>
  <si>
    <t xml:space="preserve">104/DJPB/SIPP-P/II/2016 </t>
  </si>
  <si>
    <t>PT. DSM Nutritional Product Manufacturing Indonesia</t>
  </si>
  <si>
    <t>18 Office Park - Tower A 3rd Floor Jl. Let.Jend TB. Simatupang Kav 18 Kebagusan, Jakarta Selatan 12520</t>
  </si>
  <si>
    <t xml:space="preserve">121/DJPB/SIPP-P/XI/2016 </t>
  </si>
  <si>
    <t>CV. Mulia Sukses Abadi</t>
  </si>
  <si>
    <t>Jl. Ratu Dibalau Gg. Rambutan No.81 Way Kandis - Bandar Lampung</t>
  </si>
  <si>
    <t xml:space="preserve">125/DJPB/SIPP-P/XII/2016 </t>
  </si>
  <si>
    <t>PD. Laksana</t>
  </si>
  <si>
    <t>Jl. Karapitan No. 70 RT.01, RW. 06, Paledang - Lengkong, Bandung Prop. Jabar</t>
  </si>
  <si>
    <t xml:space="preserve">126/DJPB/SIPP-P/I/2017 </t>
  </si>
  <si>
    <t>PT. Anugerah Indo Cambrian</t>
  </si>
  <si>
    <t>Jl. Veteran III, Kp. Caringin RT.001 RW.002, Desa Banjarsari, Kecamatan Ciawi, Kabupaten Bogor, Prop. Jabar</t>
  </si>
  <si>
    <t xml:space="preserve">128/DJPB/SIPP-P/II/2017 </t>
  </si>
  <si>
    <t>Pergudangan Sentra Kosambi Blok B No. 11 RT.002/018, Desa Kosambi Timur, Kec. Kosambi, Kab. Tangerang</t>
  </si>
  <si>
    <t xml:space="preserve">127/DJPB/SIPP-P/II/2017 </t>
  </si>
  <si>
    <t>PT. Indmira</t>
  </si>
  <si>
    <t>Jl. Kaliurang Km. 16,2 Kab. Sleman, Yogyakarta</t>
  </si>
  <si>
    <t>(0274) 898269</t>
  </si>
  <si>
    <t xml:space="preserve">129/DJPB/SIPP-P/II/2017 </t>
  </si>
  <si>
    <t>Kantor: Plaza 3 Pondok Indah Blok A-2, Jl. TB. Simatupang, Jakarta Selatan 1230. Gudang : Komplek Pergudangan Taman Techno BSD, Blok L2 No.37, Tangerang Selatan</t>
  </si>
  <si>
    <t>(021) 87962197/ (021) 87962199</t>
  </si>
  <si>
    <t>133/DJPB/SIPP-P/VI/2017</t>
  </si>
  <si>
    <t>PT. Suaka Bumi</t>
  </si>
  <si>
    <t>Kantor: Jl. Tamansari No. 19A, Bandung. Telp: (022) 20530582 Gudang: Jl. Holis No.363F, Pasir Koja, Bandung</t>
  </si>
  <si>
    <t xml:space="preserve">(022) 20530582 </t>
  </si>
  <si>
    <r>
      <t xml:space="preserve">138/DJPB/SIPP-P/VIII/2017               </t>
    </r>
    <r>
      <rPr>
        <sz val="12"/>
        <color indexed="8"/>
        <rFont val="Arial"/>
        <family val="2"/>
      </rPr>
      <t>Jenis Sediaan (Probiotik)</t>
    </r>
  </si>
  <si>
    <r>
      <t xml:space="preserve">139/DJPB/SIPP-P/VIII/2017              </t>
    </r>
    <r>
      <rPr>
        <sz val="12"/>
        <color indexed="8"/>
        <rFont val="Arial"/>
        <family val="2"/>
      </rPr>
      <t>Jenis Sediaan (Premiks)</t>
    </r>
  </si>
  <si>
    <r>
      <t>140/DJPB/SIPP-P/VIII/2017              (</t>
    </r>
    <r>
      <rPr>
        <sz val="12"/>
        <color indexed="8"/>
        <rFont val="Arial"/>
        <family val="2"/>
      </rPr>
      <t>Jenis Sediaan Farmasetik)</t>
    </r>
  </si>
  <si>
    <t>PT. VETINDO CITRAPERSADA</t>
  </si>
  <si>
    <t>Jl. Otto Iskandardinata RT.003/011 Ruko Prima Blok A-11 Kel. Ciputat, Kota Tangerang Selatan 15411.  Alamat Pabrik: Dukuh Widorosari RT.05/07, Desa Pucangan, Kecamatan Kartasura</t>
  </si>
  <si>
    <t>151/DJPB/SIPP-P/XI2017                  (Jenis sediaan Premiks)</t>
  </si>
  <si>
    <t>152/DJPB/SIPP-P/XI/2017             (Jenis sediaan Farmasetik)</t>
  </si>
  <si>
    <t>PT. KYMMOSHI GLOBAL INDONESIA</t>
  </si>
  <si>
    <t>Desa Luwang Gatak RT.002/RW.009, Sukoharjo, Jateng 57557</t>
  </si>
  <si>
    <t>153/DJPB/SIPP-P/XI/2017              (Jenis sediaan Farmasetik)</t>
  </si>
  <si>
    <t>CV. HAPSARI</t>
  </si>
  <si>
    <t>Nirwanasari Banjarsari RT.01 RW.02 Kel. Tembalang Kec. TembalangKota Semarang</t>
  </si>
  <si>
    <t>154/DJPB/SIPP-P/XI/2017              (Jenis sediaan Probiotik)</t>
  </si>
  <si>
    <t>CV. BANYUREJO</t>
  </si>
  <si>
    <t xml:space="preserve">Office: Ligu Utara501 Semarang 50124.                                              pabrik: jl. Pederesan Kecil No. 49 Kel. Kebonagung, Semarang Timur             </t>
  </si>
  <si>
    <t>156/DJPB/SIPP-P/III/2018                  (Jenis sediaan Farmasetik)</t>
  </si>
  <si>
    <t>157/DJPB/SIPP-P/III/2018      (Jenis sediaan Premiks)</t>
  </si>
  <si>
    <t>PT. BIOPLAGEN INDONESIA</t>
  </si>
  <si>
    <t>158/DJPB/SIPP-P/IV/2018              (Jenis sediaan Farmasetik)</t>
  </si>
  <si>
    <t>Jl. Kemandoran VIIII/16, Jakarta Barat 12210</t>
  </si>
  <si>
    <t>021- 5482526/ 021-5485126</t>
  </si>
  <si>
    <t>163/DJPB/SIPP-P/IV/2018                (Jenis Sediaan premiks)</t>
  </si>
  <si>
    <t>Ruko Malibu, Jl. Boulevard Raya, Blok H7 No.8, Cengkareng Timur, Jakarta Barat</t>
  </si>
  <si>
    <t>165/DJPB/SIPP-P/IV/2018             (Jenis sediaan Probiotik)</t>
  </si>
  <si>
    <t>PT. Hendy Pharmindo Satwa</t>
  </si>
  <si>
    <t>Jl. Raya Mess AL Kap. Payangan RT.003 RW.007, Jatisari-Jatiasih, Kota Bekasi</t>
  </si>
  <si>
    <t>168/DJPB/SIPP-P/IV/2018              (Jenis sediaan Farmasetik)</t>
  </si>
  <si>
    <t>Jl. Taman Sari No. 10, Bandung-Jawa Barat</t>
  </si>
  <si>
    <t>(022) 4207725/ (022) 4207725 Ext. 112</t>
  </si>
  <si>
    <t>016/DJPB/SIPP-P/I/2014 tanggal 7 Januari 2014</t>
  </si>
  <si>
    <t>Jl. Supomo No. 143, Jakarta Selatan atau Wonder Graha Jl. Tebet Barat IX No. 27, Jakarta Selatan 12810</t>
  </si>
  <si>
    <t>(021) 8292066/ 8280115</t>
  </si>
  <si>
    <t>Izin Prinsip</t>
  </si>
  <si>
    <t>Jl. Sempur No. 1 Bogor, Jawa Barat</t>
  </si>
  <si>
    <t>(0251) 8313200/ 8327890</t>
  </si>
  <si>
    <t>18 Office Park Tower A, Unit J 3rd Floor, Jl. Letjend TB Simatupang Kav.18, Jakarta. Alamat Produksi : Jl. Rembang Industri 1A/7 PIER, Desa Pandean, Kec. Rembang, Pasuruan, Jawa Timur</t>
  </si>
  <si>
    <t>Taman Tekno Blok B No.1, Bumi Serpong Damai Sektor XI - Tangerang Selatan</t>
  </si>
  <si>
    <t>021-7565000/021-7560860, 7560870</t>
  </si>
  <si>
    <t xml:space="preserve">005/DJPB/SIPP-I/XI/2013 </t>
  </si>
  <si>
    <t>Jl. Ancol Barat Blok A 5E No. 10 Ancol - Pademangan - Jakarta Utara</t>
  </si>
  <si>
    <t>(021) 57851788/ (021) 57851808</t>
  </si>
  <si>
    <t xml:space="preserve">054/DJPB/SIPP-I/IX/2014 </t>
  </si>
  <si>
    <t>Taman Tekno BSD Sektor XI Blok J3 No. 46, Serpong Tangerang 15314</t>
  </si>
  <si>
    <t>(021) 7565164/ (021) 7565165</t>
  </si>
  <si>
    <t xml:space="preserve">006/DJPB/SIPP-I/XI/2013 </t>
  </si>
  <si>
    <t>Wisma 46 - Kota BNI Lt.27 Jl. Jend. Sudirman Kav.1 Jakarta Pusat 10220</t>
  </si>
  <si>
    <t>(021) 57897000/Fax (021) 57897099</t>
  </si>
  <si>
    <t xml:space="preserve">025/DJPB/SIPP-I/III/2014 </t>
  </si>
  <si>
    <t>Jl. Bekasi Timur IV No.9, Cipinang Jatinegara - Jakarta Timur</t>
  </si>
  <si>
    <t>(021) 85900961/ (021) 85900960</t>
  </si>
  <si>
    <t xml:space="preserve">010/DJPB/SIPP-I/XII/2013 </t>
  </si>
  <si>
    <t>Pondok Candra Indah, Jl. Palem II TD-35 Waru-Sidoarjo 60400 - Jawa Timur</t>
  </si>
  <si>
    <t>(031) 8681584, 8681585, Fax. (031) 8681648</t>
  </si>
  <si>
    <t xml:space="preserve">066/DJPB/SIPP-I/II/2015 </t>
  </si>
  <si>
    <t>PT. Jebsen &amp; Jessen Chemicals Indonesia</t>
  </si>
  <si>
    <t>Gedung Graha Inti Fauzi, Lantai 7 Jl. Buncit Raya No.22 Jakarta</t>
  </si>
  <si>
    <t>(021) 27537156/ (021) 26537188</t>
  </si>
  <si>
    <t xml:space="preserve">090/DJPB/SIPP-I/IX/2015 </t>
  </si>
  <si>
    <t>Menara Jamsostek Lantai 21, Jl. Gatot Subroto Kav. 3,4 Jakarta Selatan</t>
  </si>
  <si>
    <t>(021) 52995000/ (021) 52995192-94</t>
  </si>
  <si>
    <t xml:space="preserve">Izin Prinsip : 1396/DPB/PB.430.D4/III/2011 </t>
  </si>
  <si>
    <t>Galeri Niaga Mediterania D8G, Lt.II, Pantai Indah Kapuk, Penjaringan, Jakarta Utara</t>
  </si>
  <si>
    <t>(021) 5882250/ (021) 5882249</t>
  </si>
  <si>
    <t xml:space="preserve">039/DJPB/SIPP-I/I/2014 </t>
  </si>
  <si>
    <t xml:space="preserve">021/DJPB/SIPP-I/I/2014 </t>
  </si>
  <si>
    <t>Wisma Mampang Lt 2 Jl. Mampang Prapatan No 1 Jakarta Selatan</t>
  </si>
  <si>
    <t>(021) 7974645/ (021) 7974644</t>
  </si>
  <si>
    <t xml:space="preserve">077/DJPB/SIPP-I/IV/2015 </t>
  </si>
  <si>
    <t>Menara Prima Lt.2 Jl. Lingkar Mega Kuningan Blok 6.2 Jakarta 12950</t>
  </si>
  <si>
    <t>(021) 57947966/ (021) 57947967</t>
  </si>
  <si>
    <t xml:space="preserve">030/DJPB/SIPP-I/I/2014 </t>
  </si>
  <si>
    <t>Cityloft Sudirman, Lantai 26, Unit 2601 dan 2603, Jl. KH. Mas Mansyur No. 121, Jakarta Pusat</t>
  </si>
  <si>
    <t>(021) 25558666/ (021) 25558777</t>
  </si>
  <si>
    <t>(021) 64700968</t>
  </si>
  <si>
    <t>PT. Nutriad Indonesia</t>
  </si>
  <si>
    <t>Mugi Griya Lt.3/303, Jl. MT. Haryono Kav. 10 - Jakarta 12810</t>
  </si>
  <si>
    <t>(021) 83708502/ (021) 83708509</t>
  </si>
  <si>
    <t xml:space="preserve">070/DJPB/SIPP-I/I/2015 </t>
  </si>
  <si>
    <t>Kawasan Pergudangan Taman Tekno BSD Sektor XI Blok A2 No. 1 Desa Setu Tangerang Selatan - Banten</t>
  </si>
  <si>
    <t>(021) 75875390/91/92, (021) 75875393</t>
  </si>
  <si>
    <t xml:space="preserve">061/DJPB/SIPP-I/XI/2014 </t>
  </si>
  <si>
    <t>(021) 54202310/ (021) 811819830</t>
  </si>
  <si>
    <t xml:space="preserve">062/DJPB/SIPP-I/XII/2014 </t>
  </si>
  <si>
    <t>Kawasan Industri Jababeka I, Jl. Jababeka V Blok H2, Cikarang - Bekasi 17530</t>
  </si>
  <si>
    <t>(021) 89835090/ (021) 89835091</t>
  </si>
  <si>
    <t>004/DJPB/SIPP-I/XI/2013 tanggal 12 November 2013</t>
  </si>
  <si>
    <t>Grand Wisata, Jl. Celebration Boulevard Blok AA 10 No. 58 – Bekasi 17510 (pindah ke -)</t>
  </si>
  <si>
    <t xml:space="preserve">(021) 29082728/(021) 29082729 </t>
  </si>
  <si>
    <t xml:space="preserve">049/DJPB/SIPP-I/IX/2014 </t>
  </si>
  <si>
    <t xml:space="preserve">069/DJPB/SIPP-I/II/2015 </t>
  </si>
  <si>
    <t>Ruko Tomang Tol Blok A2 No.17 - 18 Jl. Agave Raya, Kedoya Selatan, Kebun Jeruk-Jakarta</t>
  </si>
  <si>
    <t>(021) 5816834/ 58302925</t>
  </si>
  <si>
    <t xml:space="preserve">027/DJPB/SIPP-I/IV/2014 </t>
  </si>
  <si>
    <t xml:space="preserve">MidPlaza 1 Lt 12, Jl. Jenderal Sudirman Kav 10-11 Jakarta </t>
  </si>
  <si>
    <t>(021) 30491111/ (021) 5739693</t>
  </si>
  <si>
    <t xml:space="preserve">081/DJPB/SIPP-I/V/2015 </t>
  </si>
  <si>
    <t>(021) 89983325/ Fax. (021) 89983326</t>
  </si>
  <si>
    <t xml:space="preserve">009/DJPB/SIPP-I/XII/2013 </t>
  </si>
  <si>
    <t>PT. TobbSales Indonesia</t>
  </si>
  <si>
    <t>Komp. Bintaro Permai, Jl. Nuri No.1 RT.2/RW.3 Kel. Pesanggrahan, Kec. Pesanggrahan - Jakarta Selatan</t>
  </si>
  <si>
    <t xml:space="preserve">001/DJPB/SIPP-I/VIII/2013 </t>
  </si>
  <si>
    <t>Jl. Mangga Dua Raya, Komplek Textile Blok C6/17, Ancol - Jakarta Utara</t>
  </si>
  <si>
    <t xml:space="preserve">028/DJPB/SIPP-I/IV/2014 </t>
  </si>
  <si>
    <t>Plaza Niaga 1 Blok B No. 50 Sentul City - Bogor 16810. Email: mail@brightinternational.co.id</t>
  </si>
  <si>
    <t>(021) 87962058/ Fax: (021) 87961089</t>
  </si>
  <si>
    <t xml:space="preserve">035/DJPB/SIPP-I/VI/2014 </t>
  </si>
  <si>
    <t>Ngoro Industri Persada Blok T3, Jl. Raya Mojokerto - Jawa Timur</t>
  </si>
  <si>
    <t xml:space="preserve">076/DJPB/SIPP-I/III/2015 </t>
  </si>
  <si>
    <t>Wisma 46 Kota BNI Lantai 28 Suite 2801, Jl. Jend. Sudirman Kav. 1, Daerah Khusus Ibukota Jakarta</t>
  </si>
  <si>
    <t xml:space="preserve">109/DJPB/SIPP-I/VI/2016 </t>
  </si>
  <si>
    <t>Gedung Panin Pusat Lt. 5 Jl. Jenderal Sudirman Kav.1 Jakarta Pusat 10270</t>
  </si>
  <si>
    <t>(021) 7251162/ Fax. (021) 7251169</t>
  </si>
  <si>
    <t xml:space="preserve">091/DJPB/SIPP-I/IX/2015 </t>
  </si>
  <si>
    <t>PT. Dupont Agricultural Product Indonesia</t>
  </si>
  <si>
    <t>Beltway Office Park Gd. A Lt.5 Jl. Ampera Raya No.9 - 10 Ragunan, Psr Minggu, Jakarta Selatan</t>
  </si>
  <si>
    <t xml:space="preserve">013/DJPB/SIPP-I/I/2014 </t>
  </si>
  <si>
    <t>Desa Adiwarna, Kecamatan Dente Teladas, Kabupaten Tulang Bawang - Lampung</t>
  </si>
  <si>
    <t>(0725) 5562225/ (0725) 556150</t>
  </si>
  <si>
    <t xml:space="preserve">056/DJPB/SIPP-I/IX/2014 </t>
  </si>
  <si>
    <t>Pusat perniagaan terpadu Jl. Daan Mogot Km.19,6 Kel. Poris Jaya, Kec. Batuceper, Tangerang 15122</t>
  </si>
  <si>
    <t>(021) 54365151/ (021) 54365150</t>
  </si>
  <si>
    <t>014/DJPB/SIPP-I/I/2014</t>
  </si>
  <si>
    <t>Jl. Hayam Wuruk 2 WW, Jakarta 10120 - Jakarta</t>
  </si>
  <si>
    <t>(021) 3861729/ (021) 3807477</t>
  </si>
  <si>
    <t xml:space="preserve">067/DJPB/SIPP-I/II/2015 </t>
  </si>
  <si>
    <t>PT. Medion Ardika Bakti</t>
  </si>
  <si>
    <t xml:space="preserve">123/DJPB/SIPP-I/XI/2016 </t>
  </si>
  <si>
    <t>Jl. Pantai Indah Kapuk Boulevard UB-RGA/023, Kel. Kamal Muara, Kec. Penjaringan, Jakarta Utara 14470</t>
  </si>
  <si>
    <t>(021) 29033351</t>
  </si>
  <si>
    <t>099/DJPB/SIPP-I/I/2016</t>
  </si>
  <si>
    <t>(021) 55747645</t>
  </si>
  <si>
    <t xml:space="preserve">093/DJPB/SIPP-I/X/2015 </t>
  </si>
  <si>
    <t>Gedung Maspion Plaza, Lt.9 Jl. Gunung Sahari Raya Kav. 20 – 27, Jakarta Utara</t>
  </si>
  <si>
    <t>(021) 64701200, 64701251 Ext. 112</t>
  </si>
  <si>
    <t>050 /DJPB/SIPP-I/I/2014</t>
  </si>
  <si>
    <t xml:space="preserve">Jl. Dr. Saharjo No. 96 G - Jakarta </t>
  </si>
  <si>
    <t>(021) 8300669/(021) 8309924</t>
  </si>
  <si>
    <t xml:space="preserve">057/DJPB/SIPP-I/IX/2014 </t>
  </si>
  <si>
    <t>Jl. Hayam Wuruk 2 WW, Desa Kebon Kelapa, Kec. Gambir, Jakarta Pusat 10120</t>
  </si>
  <si>
    <t>041/DJPB/SIPP-I/I/2014</t>
  </si>
  <si>
    <t>Jl. Solo Sragen Km.11,4 Ds. Kemiri Kec. Kebakkramat, Kab. Karanganyar Jawa Tengah</t>
  </si>
  <si>
    <t>029/DJPB/SIPP-I/2014</t>
  </si>
  <si>
    <t xml:space="preserve">122/DJPB/SIPP-I/XI/2016 </t>
  </si>
  <si>
    <t>PT. Ace Hardware</t>
  </si>
  <si>
    <t>Gd. Kawan Lama, Jl. Puri Kencana No.1 - Jakarta</t>
  </si>
  <si>
    <t xml:space="preserve">002/DJPB/SIPP-I/X/2013 </t>
  </si>
  <si>
    <t>BSD City Ruko Golden Boulevard Blok W2 No.20 Jl. Raya Pahlawan Seribu, Serpong Utara, Tangerang Selatan - Banten</t>
  </si>
  <si>
    <t>(021) 53163525/(021) 53163524</t>
  </si>
  <si>
    <t xml:space="preserve">012/DJPB/SIPP-I/II/2014 </t>
  </si>
  <si>
    <t>PT. Biozym Pratama</t>
  </si>
  <si>
    <t>Jl. Cinere Raya No. 5A Blok K Cinere - Jakarta 16514</t>
  </si>
  <si>
    <t>(021) 7547309/ (021) 7549677</t>
  </si>
  <si>
    <t>020/DJPB/SIPP-I/I/0214</t>
  </si>
  <si>
    <t>PT. Vox Trading Indonesia</t>
  </si>
  <si>
    <t>026/DJPB/SIPP-I/III/2014 tanggal 10 Maret 2014</t>
  </si>
  <si>
    <t>PT. Bina San Prima</t>
  </si>
  <si>
    <t>Jl. Purnawarman No. 47 - Bandung 40116</t>
  </si>
  <si>
    <t xml:space="preserve">017/DJPB/SIPP-I/I/2014 </t>
  </si>
  <si>
    <t>PT. Swadesi Candra Sentosa</t>
  </si>
  <si>
    <t>Jl. Cileduk Raya No.100 A - C, Cipulir Kebayoran Lama - Jakarta Selatan 12230</t>
  </si>
  <si>
    <t>019/DJPB/SIPP-I/I/2014</t>
  </si>
  <si>
    <t>PT. Tri Dinamika Nusantara</t>
  </si>
  <si>
    <t>Kawasan Marunda Center Blok A5 No.9 Jl. Marunda Makmur, Segara Makmur, Kab. Bekasi</t>
  </si>
  <si>
    <t xml:space="preserve">033/DJPB/SIPP-I/V/2014 </t>
  </si>
  <si>
    <t>PT. Poly Stamino Indonesia</t>
  </si>
  <si>
    <t>Podomoro City, Ruko Garden Shopping Arcade Blok B 8/DH, Jl. S.Parman – Jakarta Barat, Kel. Tanjung Duren Selatan, Kec. Grogol Petamburan  - DKI Jakarta</t>
  </si>
  <si>
    <t xml:space="preserve">058/DJPB/SIPP-I/X/2014 </t>
  </si>
  <si>
    <t>PT. Lautan Luas Tbk</t>
  </si>
  <si>
    <t>Graha Indramas, Jl. AIP II K.S Tubun Raya No. 77 Jakarta 11410</t>
  </si>
  <si>
    <t>059/DJPB/SIPP-I/X/2014</t>
  </si>
  <si>
    <t>PT. Sarana Veterinaria Jaya Abadi</t>
  </si>
  <si>
    <t xml:space="preserve">Taman Tekno Sektor XI Blok J2/5 Setu - Tangerang Selatan </t>
  </si>
  <si>
    <t xml:space="preserve">064/DJPB/SIPP-I/I/2015 </t>
  </si>
  <si>
    <t>PT. Kinglab Indonesia</t>
  </si>
  <si>
    <t xml:space="preserve">Karawaci Office Park Blok M-37 Lippo Karawaci Kelurahan Panunggangan Barat, Kecamatan Cibodas, Kota Tangerang </t>
  </si>
  <si>
    <t xml:space="preserve">072/DJPB/SIPP-I/III/2015 </t>
  </si>
  <si>
    <t>PT. Sinar Hidup Satwa</t>
  </si>
  <si>
    <t>Wisma GKBI Lt.19, Jl. Jend. Sudirman No.28 Jakarta Pusat</t>
  </si>
  <si>
    <t xml:space="preserve">073/DJPB/SIPP-I/II/2015 </t>
  </si>
  <si>
    <t>Jl. Pahlawan Seribu, Komplek Ruko Garden Boulevard M No 16 Bumi Serpong Damai , Tangerang</t>
  </si>
  <si>
    <t xml:space="preserve">075/DJPB/SIPP-I/III/2015 </t>
  </si>
  <si>
    <t>PT. Farma Sevaka Nusantara</t>
  </si>
  <si>
    <t>Plaza Niaga I, Blok A No. 38 RT 03 RW 05 Sentul City Desa Citaringgul, Kecamatan Babakan Madang, Kabupaten Bogor</t>
  </si>
  <si>
    <t xml:space="preserve">078/DJPB/SIPP-I/IV/2015 </t>
  </si>
  <si>
    <t>PT. Menjangan Sakti</t>
  </si>
  <si>
    <t>Jl. HR. Rasuna Said Kav B34 Kuningan, Jakarta Selatan</t>
  </si>
  <si>
    <t>(021) 5222468, 5256337</t>
  </si>
  <si>
    <t xml:space="preserve">083/DJPB/SIPP-I/V/2015 </t>
  </si>
  <si>
    <t>PT. Catur Nawa Sumberartha</t>
  </si>
  <si>
    <t>Jl. RC Veteran No 11 A, Bintaro, Jakarta Selatan Telp (021) 73596812/Fax (021) 7370938</t>
  </si>
  <si>
    <t>084/DJPB/SIPPI/VI/2015</t>
  </si>
  <si>
    <t>PT. Megasetia Agung Kimia</t>
  </si>
  <si>
    <t>Jl. Paradise Timur Raya Blok G1 No 7-10, Sunter Agung, Tanjung Priok Jakarta Utara</t>
  </si>
  <si>
    <t>(021) 6451037/ Fax. (021) 6452306</t>
  </si>
  <si>
    <t>086/DJPB/SIPP-I/VI/2015 tanggal 22 Juni 2015</t>
  </si>
  <si>
    <t>CV. Fenanza Putra</t>
  </si>
  <si>
    <t>Jl. Supplier X No 18 Blok V RT 03/18, Rancaekek Wetan, Bandung</t>
  </si>
  <si>
    <t>087/DJPB/SIPP-I/VII/2015 tanggal 6 Juli 2015</t>
  </si>
  <si>
    <t>PT. Halim Sakti Pratama</t>
  </si>
  <si>
    <t xml:space="preserve">Jl. Tomang Raya No. 4. Jakarta 11430, Indonesia </t>
  </si>
  <si>
    <t xml:space="preserve">089/DJPB/SIPP-I/VIII/2015 </t>
  </si>
  <si>
    <t>PT. Hadana Jaya</t>
  </si>
  <si>
    <t>Jl. Biliton No 28 Gubeng</t>
  </si>
  <si>
    <t xml:space="preserve">096/DJPB/SIPP-I/XI/2015 </t>
  </si>
  <si>
    <t>PT. Seven Mountain International</t>
  </si>
  <si>
    <t xml:space="preserve">BSD CITY, Jl. Pahlawan Seribu Ruko Golden Boulevard Blok U No.12 Kel, Lengkong Karya, Kec. Serpong Utara, Kota Tangerang Selatan. Telp (021) 53156555/53163408 </t>
  </si>
  <si>
    <t xml:space="preserve">137/DJPB/SIPP-I/Pb/VIII/2017 </t>
  </si>
  <si>
    <t>PT. Agrow Inti Makmur</t>
  </si>
  <si>
    <t>Perum Graha Indah Blok H-6, Jl. Gayung Kebonsari Surabaya</t>
  </si>
  <si>
    <t xml:space="preserve">100/DJPB/SIPP-I/I/2016 </t>
  </si>
  <si>
    <t>PT. Tirta Buana Kemindo</t>
  </si>
  <si>
    <t>Kawasan Pergudangan Bizpark, Jl. Raya Bekasi KM 21,5 A 01 No 35 RT 008 RW 004 , Rawa Terate Cakung - Jakarta Timur</t>
  </si>
  <si>
    <t xml:space="preserve">101/DJPB/SIPP-I/II/2016 </t>
  </si>
  <si>
    <t>PT. Buana Biru Indonesia</t>
  </si>
  <si>
    <t>Rukan Puri Niaga II Ext KO Puri Niaga II ext J1/3Y Kembangan</t>
  </si>
  <si>
    <t xml:space="preserve">102/DJPB/SIPP-I/II/2016 </t>
  </si>
  <si>
    <t>105/DJPB/SIPP-I/II/2016</t>
  </si>
  <si>
    <t>PT. Suri Tani Pemuka</t>
  </si>
  <si>
    <t xml:space="preserve">Jl. Raya Manyar, Desa/Kelurahan Manyarejo, Kecamatan Manyar, Gresik – Jawa Timur
</t>
  </si>
  <si>
    <t xml:space="preserve">107/DJPB/SIPP-I/IV/2016 </t>
  </si>
  <si>
    <t>PT. Dian Cipta Perkasa</t>
  </si>
  <si>
    <t>Jl. Puri Sentra Niaga Blok B No.25, Jl. Wiraloka, Kel. Cipinang Melayu, Kec. Makasar, Jakarta Timur</t>
  </si>
  <si>
    <t xml:space="preserve">108/DJPB/SIPP-I/V/2016 </t>
  </si>
  <si>
    <t>PT. Maxima</t>
  </si>
  <si>
    <t>Ruko Galeri Niaga Mediterania II Blok N8 B, Pantai Indah Kapuk, Jakarta Utara 14460</t>
  </si>
  <si>
    <t xml:space="preserve">111/DJPB/SIPP-I/VII/2016 </t>
  </si>
  <si>
    <t>PT. Indojaya Agrinusa</t>
  </si>
  <si>
    <t>Jalan Medan, Tanjung Morowa km 12.8, Desa Bangunsari, Deli Serdang, Medan - Sumatera Utara</t>
  </si>
  <si>
    <t xml:space="preserve">112/DJPB/SIPP-I/VII/2016 </t>
  </si>
  <si>
    <t>PT. Central PAC Industri Digital</t>
  </si>
  <si>
    <t>Jl. Soleh 1 No. 1i, Kebayoran Lama, Jakarta Barat 11560</t>
  </si>
  <si>
    <t xml:space="preserve">113/DJPB/SIPP-I/VII/2016 </t>
  </si>
  <si>
    <t>PT. Gold Coin Specialities</t>
  </si>
  <si>
    <t xml:space="preserve">Jl. Raya Bekasi Km.28 Desa Medan Satria Pondok Ungu Bekasi 17132
</t>
  </si>
  <si>
    <t>(021) 88956932/ (021) 8853668</t>
  </si>
  <si>
    <t xml:space="preserve">114/DJPB/SIPP-I/VIII/2016 </t>
  </si>
  <si>
    <t>Jl. Dr. Sahardjo No.264. Kel. Menteng Dalam, Kec. Tebet, Jakarta Selatan</t>
  </si>
  <si>
    <t>(021) 8300300/ (021) 8280678</t>
  </si>
  <si>
    <t xml:space="preserve">115/DJPB/SIPP-I/VIII/2016 </t>
  </si>
  <si>
    <t>PT. Vetagro Mitra Kusuma</t>
  </si>
  <si>
    <t>Jl. RC Veteran No. 1-I, Bintaro, Pesanggrahan, Jakarta Selatan</t>
  </si>
  <si>
    <t xml:space="preserve">116/DJPB/SIPP-I/IX/2016 </t>
  </si>
  <si>
    <t>PT. Sehat Cerah Indonesia</t>
  </si>
  <si>
    <t>Komplek Duta Mas Fatmawati Blok A1 No. 30-32, Jl. RS. Fatmawati No. 39 Cipete Utara, Kebayoran Baru - Jakarta Selatan</t>
  </si>
  <si>
    <t xml:space="preserve">117/DJPB/SIPP-I/IX/2016 </t>
  </si>
  <si>
    <t>CV. Sumber Agung Lestari</t>
  </si>
  <si>
    <t>Komplek Kosambi Baru Blok A ext. 7/12, Duri Kosambi Cengkareng, Jakarta Barat</t>
  </si>
  <si>
    <t xml:space="preserve">118/DJPB/SIPP-I/X/2016 </t>
  </si>
  <si>
    <t>CV. Arpen Biotechnologies</t>
  </si>
  <si>
    <t>Kp. Tipar Timur RT.001/RW.016, Ds. Laksanamekar Kecamatan Padalarang, Bandung Barat - Jawa Barat</t>
  </si>
  <si>
    <t xml:space="preserve">120/DJPB/SIPP-I/X/2016 </t>
  </si>
  <si>
    <t>PT. Sinergi Alam Parama</t>
  </si>
  <si>
    <t>Maspion Plaza lantai 18, Jl. Gunung Sahari Kav.18, Pademangan Barat, Pademangan - Jakarta Utara</t>
  </si>
  <si>
    <t xml:space="preserve">124/DJPB/SIPP-I/XI/2016 </t>
  </si>
  <si>
    <t>PT. Bisindo Kencana</t>
  </si>
  <si>
    <t xml:space="preserve">Jl. Boulevard BGR No.1, Perintis Kemerdekaan, Kelapa Gading Barat, Jakarta Utara
</t>
  </si>
  <si>
    <t>(021) 5307287</t>
  </si>
  <si>
    <t xml:space="preserve">131/DJPB/SIPP-I/IV/2017 
</t>
  </si>
  <si>
    <t>PT.  Gold Coin Trading Indonesia</t>
  </si>
  <si>
    <t xml:space="preserve">Jl. Raya Bekasi Km. 28 Kel. Medan Satria, Kec. Medan Satria, Kota Bekasi
</t>
  </si>
  <si>
    <t xml:space="preserve">130/DJPB/SIPP-I/IV/2017 </t>
  </si>
  <si>
    <t>Kantor: Plaza 3 Pondok Indah Blok A-2, Jl. TB. Simatupang, Jakarta Selatan 1230. Gudang : Komplek Pergudangan Taman Techno BSD, Blok L2 No.37, Tangerang Selatan, Telp (021) 75880022</t>
  </si>
  <si>
    <t xml:space="preserve">132/DJPB/SIPP-I/VI/2017 </t>
  </si>
  <si>
    <t>PT. Sure Marketing Company</t>
  </si>
  <si>
    <t>Ruko Plaza Venezia (Palais de Europe), Jl. Boulevard Eropa No. 33 Lippo Karawaci Tangerang 15115</t>
  </si>
  <si>
    <t>(021) 5582819/ (021) 5582682</t>
  </si>
  <si>
    <t xml:space="preserve">134/DJPB/SIPP-I/VII/2017 </t>
  </si>
  <si>
    <t>PT. Misutama Adi Mulia</t>
  </si>
  <si>
    <t xml:space="preserve">Kantor/Gudang: Jl. Haji Saitam No.28, Desa Tlajung Udik, Kec. Gunung Putri, Kab. Bogor, Jabar                </t>
  </si>
  <si>
    <t>(021) 8670447/ 8670446</t>
  </si>
  <si>
    <t xml:space="preserve">135/DJPB/SIPP-I/VII/2017 </t>
  </si>
  <si>
    <t>PT. Universal Sinergi Medika</t>
  </si>
  <si>
    <t>Kantor: Sentra Eropa C-42, Kota Wisata, Jl. Transyogi Km.6, Cibubur, Bogor 16968 (021) 84935755. Gudang : Jl. Raya Transyogi Km.6, Kota Wisata, Sentra Eropa A 24, Cibubur, Bogor 16968</t>
  </si>
  <si>
    <t>(021) 84935755/84935752</t>
  </si>
  <si>
    <t xml:space="preserve">136/DJPB/SIPP-I/VIII/2017 </t>
  </si>
  <si>
    <t>PT. CJ FEED JOMBANG</t>
  </si>
  <si>
    <t>Menara Jamsostek, 21st Floor Jl. Jend.Gatot Soebroto Kav.38, Jakarta 12710</t>
  </si>
  <si>
    <t xml:space="preserve">141/DJPB/SIPP-I/VIII/2017 </t>
  </si>
  <si>
    <t>PT. CENTRAL INVENDOMAS</t>
  </si>
  <si>
    <t>Jl. Indragiri 28, Kota Surabaya, Jawa Timur</t>
  </si>
  <si>
    <t xml:space="preserve">142/DJPB/SIPP-I/VIII/2017 </t>
  </si>
  <si>
    <t>PT. ARAFURA MARINE CULTURE</t>
  </si>
  <si>
    <t>Jl. Mayor Abdullah, Dobo, Kep. Aru</t>
  </si>
  <si>
    <t xml:space="preserve">143/DJPB/SIPP-I/VIII/2017 </t>
  </si>
  <si>
    <t>PT. ZOETIS ANIMALHEALTH INDONESIA</t>
  </si>
  <si>
    <t>Talavera Suite Lt.19 Uni 05-06, Talavera Office Park, Jl. TB. Simatupang Kav. 22-26, Cilandak, Jakarta Selatan</t>
  </si>
  <si>
    <r>
      <t>144/DJPB/SIPP-I/IX/2017   (J</t>
    </r>
    <r>
      <rPr>
        <b/>
        <sz val="12"/>
        <color indexed="8"/>
        <rFont val="Arial"/>
        <family val="2"/>
      </rPr>
      <t>enis sediaan Biologik-vaksin</t>
    </r>
  </si>
  <si>
    <t>PT. SINAR MULTI SATWA</t>
  </si>
  <si>
    <t>Paramount Marketplace Blok L No.12, Gading Serpong</t>
  </si>
  <si>
    <r>
      <t>146/DJPB/SIPP-I/X/2017          (</t>
    </r>
    <r>
      <rPr>
        <b/>
        <sz val="12"/>
        <color indexed="8"/>
        <rFont val="Arial"/>
        <family val="2"/>
      </rPr>
      <t>Jenis sediaan Farmasetik)</t>
    </r>
  </si>
  <si>
    <r>
      <t>147/DJPB/SIPP-I/X/2017   (</t>
    </r>
    <r>
      <rPr>
        <b/>
        <sz val="12"/>
        <color indexed="8"/>
        <rFont val="Arial"/>
        <family val="2"/>
      </rPr>
      <t>Jenis sediaan Premiks)</t>
    </r>
  </si>
  <si>
    <t>CV. Surya Nusantara Sejati</t>
  </si>
  <si>
    <r>
      <t>148/DJPB/SIPP-I/XI/2017  (J</t>
    </r>
    <r>
      <rPr>
        <b/>
        <sz val="12"/>
        <color indexed="8"/>
        <rFont val="Arial"/>
        <family val="2"/>
      </rPr>
      <t>enis sediaan Premiks)</t>
    </r>
  </si>
  <si>
    <t>PT. BIOMEDICAL TECHNOLOGY INDONESIA</t>
  </si>
  <si>
    <t>Jl. Burangrang No. 3 Taman Kencana, Bogor, Jawa Barat</t>
  </si>
  <si>
    <r>
      <t>149/DJPB/SIPP-I/XI/2017  (J</t>
    </r>
    <r>
      <rPr>
        <b/>
        <sz val="12"/>
        <color indexed="8"/>
        <rFont val="Arial"/>
        <family val="2"/>
      </rPr>
      <t>enis sediaan Probiotik)</t>
    </r>
  </si>
  <si>
    <r>
      <t>150/DJPB/SIPP-I/XI/2017   (J</t>
    </r>
    <r>
      <rPr>
        <b/>
        <sz val="12"/>
        <color indexed="8"/>
        <rFont val="Arial"/>
        <family val="2"/>
      </rPr>
      <t>enis sediaan Farmasetik)</t>
    </r>
  </si>
  <si>
    <t>PT. Anico Putera Group</t>
  </si>
  <si>
    <t>Pantai Indah Selatan Pergudangan Sentra Industri Terpadu PIK Blok J 1 No.6 Kamal Muara Penjaringan, Jakarta Utara</t>
  </si>
  <si>
    <t>155/DJPB/SIPP-I/II/2018            (Jenis sediaan Farmasetik)</t>
  </si>
  <si>
    <t>159/DJPB/SIPP-I/IV/2018       (Jenis sediaan Farmasetik)</t>
  </si>
  <si>
    <t xml:space="preserve">Office: The Manhattan Square Mid Tower 18th Floor, Jl. TB. Simatupang Kav.1S, Jakarta Selatan 12560                         Gudang: Jl. Kranggan Wetan RT.002/RW.011, Kel. Jatirangga, Kec. Jatisampurna. Bekasi                             </t>
  </si>
  <si>
    <t>(021) 7890538/1142/1445; (021) 7890388</t>
  </si>
  <si>
    <t>160/DJPB/SIPP-I/IV/2018         (Jenis sediaan Probiotik)</t>
  </si>
  <si>
    <t>161/DJPB/SIPP-I/IV/2018       (Jenis sediaan Farmasetik)</t>
  </si>
  <si>
    <t>162/DJPB/SIPP-I/IV/2018       (Jenis sediaan Premiks)</t>
  </si>
  <si>
    <t>PT. Elanco Animal Health Indonesia</t>
  </si>
  <si>
    <t>(021) 29660069, 29660325</t>
  </si>
  <si>
    <t>169/DJPB/SIPP-I/IV/2018       (Jenis sediaan Farmasetik)</t>
  </si>
  <si>
    <t>170/DJPB/SIPP-I/IV/2018      (Jenis sediaan Probiotik)</t>
  </si>
  <si>
    <t xml:space="preserve">Komplek Pergudangan Prima Center 01 Blok C-1 No.38 Jl. Pool PPD Pesing Poglar No.11, RT.009 RW.002 Kedaung Kaliangke, Cengkareng, Jakarta Barat
</t>
  </si>
  <si>
    <t>171/DJPB/SIPP-I/IV/2018                 (Jenis sediaan Farmasetik)</t>
  </si>
  <si>
    <t>PT. VALTON DJAYA INDONESIA</t>
  </si>
  <si>
    <t>Jl. Patra Tomang IV/72 RT/RW 002/008, Kel. Duri Kepa, Kec. Kebon Jeruk, Jakarta Barat 11510</t>
  </si>
  <si>
    <t>PT. DIAN LANGGENG ABADI</t>
  </si>
  <si>
    <t xml:space="preserve">Gedung Dinar, Jl. Raden Saleh Raya No. 4, Kel. Kenari, Kec. Senen, Jakarta Pusat 10340.
</t>
  </si>
  <si>
    <t>(021) 3146507, Fax (021) 3146114, Contact Person: Nurul Masyita (085279776650, 082299640230)</t>
  </si>
  <si>
    <t>173/DJPB/SIPP-I/IV/2018
(Jenis sediaan Premiks)</t>
  </si>
  <si>
    <t>PT. NUTRI VET INDONESIA</t>
  </si>
  <si>
    <t xml:space="preserve">Komplek Ruko Mahkota Mas Blok K No. 11 RT.003/009 Kel. Cikokol, Kec. Tangerang, Kota Tangerang
</t>
  </si>
  <si>
    <t>174/DJPB/SIPP-I/IV/2018
(Jenis sediaan Premiks)</t>
  </si>
  <si>
    <t>175/DJPB/SIPP-I/IV/2018                  (Jenis sediaan Premiks)</t>
  </si>
  <si>
    <t>PT. Haida Surabaya Trading</t>
  </si>
  <si>
    <t>Jl. Kraton Industri No.2 Pier, Kel. Curahdukuh, Kec. Kraton, Kab. Pasuruan, Jawa Timur</t>
  </si>
  <si>
    <t>(0343) 6745868</t>
  </si>
  <si>
    <t>176/DJPB/SIPP-I/VI/2018                 (Jenis sediaan Premiks)</t>
  </si>
  <si>
    <t>PT. Pakan Serasi</t>
  </si>
  <si>
    <t>Jl. KS.Tubun II C NO.30, RT.004/01 Kel. Slipi, Kec. Palmerah, Jakarta Barat, Gudang: Jl. Industri VIII BS, 18 LIK Kaligawe, Semarang</t>
  </si>
  <si>
    <t>177/DJPB/SIPP-I/VI/2018                (Jenis Sediaan Premiks)</t>
  </si>
  <si>
    <t>PT. Better Farma</t>
  </si>
  <si>
    <t>Ruko L'Agicola Blok B23 - B25 Jl. L'Agricola Kec. Curug Srengseng, Kec. Kelapa Dua Kab. Tangerang</t>
  </si>
  <si>
    <t>178/DJPB/SIPP-I/VI/2018</t>
  </si>
  <si>
    <t>Jl. Nias 76 Taman Singosari, Tangerang-Banten</t>
  </si>
  <si>
    <t>(021) 55776456</t>
  </si>
  <si>
    <t>Jl. Soleh I No. 1 Blok i</t>
  </si>
  <si>
    <t>(021) 5322969/5322972</t>
  </si>
  <si>
    <t xml:space="preserve">DAFTAR NAMA DAN ALAMAT EKSPORTIR OBAT IKAN </t>
  </si>
  <si>
    <t>PT. Dwimitra Agritech Hutama</t>
  </si>
  <si>
    <t>MgCl2, NaHCO3, CaCl2, MgO, CaSO4, FeSO4, MnCl2, CoSO4, Ca2SiO4</t>
  </si>
  <si>
    <t>Kalvit-C Coated Aquatik</t>
  </si>
  <si>
    <t>Aqua Cal+</t>
  </si>
  <si>
    <t>PT. Dian Cipta</t>
  </si>
  <si>
    <t>Magnesium hidroksida 60%, Air, Silika kristal</t>
  </si>
  <si>
    <t>Sentrox Oam Gel</t>
  </si>
  <si>
    <t>PT. Centralpac Industri Digital</t>
  </si>
  <si>
    <t>Formic acid 56.000 gram, Acidified calcium sulfate 406.000 gram, Water, Red pigment, Carboxymethyl Cellulose</t>
  </si>
  <si>
    <t>Mengurangi bakteri pada air</t>
  </si>
  <si>
    <t>Rovizyme Aqua</t>
  </si>
  <si>
    <t>Phytase 3.000.0000 FYT, Xylanase 30.000 unit</t>
  </si>
  <si>
    <t>Sebagai enzim untuk ikan dan udang</t>
  </si>
  <si>
    <t>Selecell</t>
  </si>
  <si>
    <t>Selenium 2.000 mg, Calcium carbonate</t>
  </si>
  <si>
    <t>Suplementasi selenium untuk ikan</t>
  </si>
  <si>
    <t>PT. Olmix Indonesia Nutrition</t>
  </si>
  <si>
    <t>MT.X AA</t>
  </si>
  <si>
    <t>Mfeed</t>
  </si>
  <si>
    <t>Bentonite 880 gram, Kieselgur 100 gram, Alga (Ulva sp. dan/atau Solieria sp.) 20 gram;</t>
  </si>
  <si>
    <t>Bentonite 550 gram, Cupric sulphate 15 gam, Kieselgur 250 gram, Clinoptilolite 150 gram, Yeast 18 gram, Alga (Ulva sp. dan/atau Solieria sp.) 16 gram, Flavouring cmpounds 1 gram</t>
  </si>
  <si>
    <t>Micofix Secure</t>
  </si>
  <si>
    <t>Sebagai antimikotoksin pada pakan ikan dan udang</t>
  </si>
  <si>
    <t>Bentonite 1.000 gram/kg (100%)</t>
  </si>
  <si>
    <t>Aleta TM</t>
  </si>
  <si>
    <t>Meningkatkan kekebalan tubuh ikan/udang</t>
  </si>
  <si>
    <t>Euglena gracilic 100% (mengandung 50% beta glucan)</t>
  </si>
  <si>
    <t>Maxcare AQA SHR C MBR</t>
  </si>
  <si>
    <t xml:space="preserve">Vitamin A, C, D3, E, K3, B1, B2, B6, B12, Nicotinic acid, Pantothenic acid, Folic acid, Biotin, Choline Chloride, Inositol, Iron, Copper, Zinc, Manganese, Selenium, Iodine, Calcium carbonate </t>
  </si>
  <si>
    <t>Sebagai premiks pada pakan udang</t>
  </si>
  <si>
    <t>Alkaset</t>
  </si>
  <si>
    <t>NaHCO3, MgCl2, Ca(OH)2, CaCl2</t>
  </si>
  <si>
    <t>Meningkatkan alkalinitas dan/atau menjaga kestabilan pH air</t>
  </si>
  <si>
    <t>Tea Seed Meal Shark Fish (SF)</t>
  </si>
  <si>
    <t>Tea saponin 15-20%</t>
  </si>
  <si>
    <t>Sebagai pengikat mikotoksin pada pakan ikan dan udang</t>
  </si>
  <si>
    <t>Sebagai feed additive untuk menjaga kesehatan pencernaan ikan dan udang</t>
  </si>
  <si>
    <t xml:space="preserve">Pondguard Salt </t>
  </si>
  <si>
    <t>Rhodobacter sp &gt; 1X10^6 CFU/ml</t>
  </si>
  <si>
    <t xml:space="preserve">Untuk mendeteksi rangkaian genetik Vibrio Harveyi </t>
  </si>
  <si>
    <t xml:space="preserve"> 1x PCR Premix, DNA Pol Enzyme, Vibrio harveyi kontrol positif, DNA Marker, 6x loading Dye, PCR grade ddH2O</t>
  </si>
  <si>
    <t xml:space="preserve"> 1x PCR Premix, DNA Pol Enzyme, Multiplex Vib-HA kontrol positif, DNA Marker, 6x loading Dye, PCR grade ddH2O</t>
  </si>
  <si>
    <t>Untuk mendeteksi rangkaian genetik Vibrio Harveyi dan Vibrio Alginolyticus</t>
  </si>
  <si>
    <t>Vitamin A, D3, E, Mn, Zinc Sulphat, Copper Sulphat, Cobalt Chloride, Potasium Iodide, Sodium Selenit, Calcium Carbonate</t>
  </si>
  <si>
    <t>Anti defisiensi mineral</t>
  </si>
  <si>
    <t>Molase, Inositol, Manganese Sulphat, Zinc Sulphat, Ferrous Sulphat, Copper Sulphat, Cobalt Chlorida, Prophyleneglycol</t>
  </si>
  <si>
    <t>Menjaga pertumbuhan plankton</t>
  </si>
  <si>
    <t>Vitamin A, D3, E, K3, C, Asam amino (lysine), Inositol, Lactose</t>
  </si>
  <si>
    <t>Pencegahan defisiensi vitamin</t>
  </si>
  <si>
    <t>Vitamin A, D3, E, K3, B1, B2, B6, B12, C, Ca-d-Pantothenate, Folic Acid, Nicotinic Acid, Asam Amino (Lysine), Biotin, Inositol, Manganese, Zinc Sulphat, Iron Sulphat, Copper, Cobalt, Potasium Iodide, Sodium Selenite, Lactose</t>
  </si>
  <si>
    <t xml:space="preserve">Meningkatkan mutu pakan dan menaikkan nafsu makan ikan/udang, Memperbaiki dan meningkatkan fungsi metabolisme pencernaan </t>
  </si>
  <si>
    <t>Koperasi Mina Lestari</t>
  </si>
  <si>
    <t xml:space="preserve">Rica Nitro </t>
  </si>
  <si>
    <t>Mengubah senyawa beracun nitrit menjadi nitrat, Mencegah serangan patogen Vibrio Harveyi pada budidaya udang di tambak</t>
  </si>
  <si>
    <t>Rica Grow</t>
  </si>
  <si>
    <t>Bakteri Pseudoalteromonas sp Edeep-1 (≥ 1x10^6 CFU/ml)</t>
  </si>
  <si>
    <t>Bakteri Serratia marcescens (≥ 1x10^6 CFU/ml)</t>
  </si>
  <si>
    <t>Mengubah senyawa amoniak menjadi senyawa nitrit, Mempercepat pertumbuhan udang di tambak</t>
  </si>
  <si>
    <t>Mina 88</t>
  </si>
  <si>
    <t>AntaOx Aqua</t>
  </si>
  <si>
    <t>PT. Dian Langgeng Abadi</t>
  </si>
  <si>
    <t xml:space="preserve">Molase, Garam/NaCl, Fish Meal, Sodium Metabisulfit, Iron Chloride, Omega Protein </t>
  </si>
  <si>
    <t>Membantu menumbuhkan plankton di dalam kolam</t>
  </si>
  <si>
    <t xml:space="preserve">Ekstrak biji anggur, Ekstrak Humulus lupulus, Ekstrak  Camellia sinensis, Ekstrak Rosmarinus officinalis </t>
  </si>
  <si>
    <t>Sebagai antioksidan metabolik</t>
  </si>
  <si>
    <t>Toxicell</t>
  </si>
  <si>
    <t>Rovimix Niacin</t>
  </si>
  <si>
    <t>Rovimix Calpan</t>
  </si>
  <si>
    <t>Vitamin C 99%, Selenium, Calcium Carbonate</t>
  </si>
  <si>
    <t>Asam nikotinat</t>
  </si>
  <si>
    <t>Kalsium d-pantotenat 98%</t>
  </si>
  <si>
    <t xml:space="preserve">Sebagai bahan baku yang mengandung asam nikotinat </t>
  </si>
  <si>
    <t>Sebagai bahan baku yang mengandung vitamin calpan</t>
  </si>
  <si>
    <t>MC-1</t>
  </si>
  <si>
    <t>MF-1</t>
  </si>
  <si>
    <t>MF-2</t>
  </si>
  <si>
    <t>MF-3</t>
  </si>
  <si>
    <t>PT. Maqpro Biotech Indonesia</t>
  </si>
  <si>
    <t>Fish Concentrate, Formic Acid, BHT, Potasium Sorbate, Xanthan Gum. (Analisa terjamin : Protein &gt; 15%)</t>
  </si>
  <si>
    <t>Fish Concentrate, Formic Acid, BHT, Potasium Sorbate, Xanthan Gum. (Analisa terjamin : Protein ≥ 25%)</t>
  </si>
  <si>
    <t>Fish Concentrate, Formic Acid, BHT, Potasium Sorbate, Xanthan Gum. (Analisa terjamin : Protein  ≥ 18%)</t>
  </si>
  <si>
    <t>Sebagai sumber protein</t>
  </si>
  <si>
    <t>Streptococcus iniae, Lactococcus garviae</t>
  </si>
  <si>
    <t>Jl. Raya Desa Jiken Blok I No.18 RT.05 RW.03, Desa Jiken, Kecamatan Tulangan, Kabupaten Sidoarjo, Jawa Timur</t>
  </si>
  <si>
    <t>(031) 9035800, Email: info@maqpro.id</t>
  </si>
  <si>
    <t>(021) 3146507, Fax (021) 3146114</t>
  </si>
  <si>
    <t xml:space="preserve">Jl. Raden Saleh Raya No.4, Jakarta Pusat 10430 </t>
  </si>
  <si>
    <t xml:space="preserve">Jl. Makmur Dg. Sitakka 129 Maros 90512, Sulawesi Selatan </t>
  </si>
  <si>
    <t>(0411) 371983</t>
  </si>
  <si>
    <t>PT. Sapo Indo Perkasa</t>
  </si>
  <si>
    <t>Pure Ocean</t>
  </si>
  <si>
    <t>MgCl6H2O, CaCl2, KCL, NaHCO3, NaCl, Na2SO4</t>
  </si>
  <si>
    <t>Sebagai sumber mineral untuk media pemeliharaan ikan</t>
  </si>
  <si>
    <t>Sangrovit® Extra Aqua</t>
  </si>
  <si>
    <t>Macleaya cordata extract (sanguinarine ≥ 0,5%), Macleaya cordata plant material (alfaalfagreen meal), Lignosulfonate, Tepung terigu</t>
  </si>
  <si>
    <t>Meningkatkan zootechnical performance (feed intake, feed conversion dan pertambahan bobot) pada ikan dan udang</t>
  </si>
  <si>
    <t>PAQ-Tivate</t>
  </si>
  <si>
    <t>PT. Emvi Indonesia</t>
  </si>
  <si>
    <t>Sebagai acidifier pakan ikan dan udang</t>
  </si>
  <si>
    <t>Magnesium Fumarate, Calcium Propionate, Calcium Formate, Fumaric Acid, Pengikat debu, flow aid</t>
  </si>
  <si>
    <t>Rovimix E-50 Adsorbate</t>
  </si>
  <si>
    <t>Rovimix AD3 1000/2000</t>
  </si>
  <si>
    <t>Vitamin B12 1% Feed Grade</t>
  </si>
  <si>
    <t>DL-alpha-Tocopheryl acetate (equivalent 500 IU vitamin E per gram), Silicic Acid coarse</t>
  </si>
  <si>
    <t>Sebagai bahan baku yang mengandung vitamin E</t>
  </si>
  <si>
    <t>Vitamin A acetate, Vitamin D3, Gelatin, BHT, Fruktosa, Glycerin, Silicon dioxide, Minyak nabati/sayur</t>
  </si>
  <si>
    <t>Sebagai bahan baku yang mengandung vitamin A dan vitamin D3</t>
  </si>
  <si>
    <t>Vitamin B12 (cyanocobalamin), Calcium Carbonate, Silica</t>
  </si>
  <si>
    <t>Sebagai bahan baku yang mengandung vitamin B12</t>
  </si>
  <si>
    <t>Protexin Aquatech</t>
  </si>
  <si>
    <t>Bacillus subtilis NCIMB 30223 PXN 21, Dextrose</t>
  </si>
  <si>
    <t>Sebagai probiotik saluran pencernaan</t>
  </si>
  <si>
    <t>Probiont M2</t>
  </si>
  <si>
    <t>Bacillus licheniformis YJ12, Soy bean meal, Dextrose monohydrate, NaCl, Skim Milk Powder, Air</t>
  </si>
  <si>
    <t>Mendegradasi material organik sisa serta cemaran turunannya, mengendalikan tingkat cemaran perairan</t>
  </si>
  <si>
    <t>Nupro Aqua-AD</t>
  </si>
  <si>
    <t>Bacillus subtilis, Bacillus licheniformis, Bacillus pumilis, Enzym (protease, lipase, amylase, cellulase), dextrose, silicon dioxide desiccant</t>
  </si>
  <si>
    <t>Membersihkan hatchery dan air kolam</t>
  </si>
  <si>
    <t>Ekstrak kering fermentasi Saccharomyces cerevisiae 100%</t>
  </si>
  <si>
    <t>Vitamin A, D3, E, K3, C, B1, B2, B6, Ca-d-pantothenate, Folic acid, Nicotinic acid, Asam amino (lysine), Biotin, Inositol, Prophylene glycol</t>
  </si>
  <si>
    <t xml:space="preserve">Pencegahan defisiensi vitamin </t>
  </si>
  <si>
    <t>Vitamin B1, B2, C, Asam amino (lysine), Inositol, Protease, Lactose</t>
  </si>
  <si>
    <t>PT. Higo Resource System</t>
  </si>
  <si>
    <t>PAQ-Protex</t>
  </si>
  <si>
    <t>Yucca schidigera, Quillaja saponaria</t>
  </si>
  <si>
    <t>Sebagai penambah aroma dalam pakan ikan, membantu dalam pertumbuhan dan kesehatan usus</t>
  </si>
  <si>
    <t>Fish Mineral Premix</t>
  </si>
  <si>
    <t>Sebagai antidefisiensi mineral pada ikan</t>
  </si>
  <si>
    <t>Copper, Iron, Manganese, Zinc, Iodine, Selenium, Magnesium, Potasium, Phosporus</t>
  </si>
  <si>
    <t>Fiscid</t>
  </si>
  <si>
    <t>Asam Fosfat 85%, Asam Laktat 80%, Asam Sitrat 99,5%, Asam Format 85%</t>
  </si>
  <si>
    <t>Meningkatkan palatibility pakan, menurunkan kemampuan mengikat asam pada sistem pakan, menaikkan pencernaan dan proses menelan dari aquatik</t>
  </si>
  <si>
    <t>Primp C 300</t>
  </si>
  <si>
    <t>Pros Acid MQ</t>
  </si>
  <si>
    <t>PT. Better Pharma Indonesia</t>
  </si>
  <si>
    <t>Vitamin C, Vanila Flavour, Kinglake Tatrazine, Dextrose</t>
  </si>
  <si>
    <t>Propionic Acid, Sorbic Acid, Calcium Carbonate</t>
  </si>
  <si>
    <t>Suplemen vitamin C untuk udang dan ikan</t>
  </si>
  <si>
    <t>Mencegah pertumbuhan jamur pada bahan baku pakan, imbuhan pakan dan pakan jadi</t>
  </si>
  <si>
    <t>Extradine 6000</t>
  </si>
  <si>
    <t>Alkaline Mag</t>
  </si>
  <si>
    <t>Providone Iodine min.5%</t>
  </si>
  <si>
    <t>Magnesium Oxyde, Calcium Oxyde, Sodium Chloride, Pottasium Chloride, Phosphorus Pentoxide, Manganese Sulfate, Iron</t>
  </si>
  <si>
    <t>Sebagai desinfektan yang mendesinfeksi patogen dan mencegah penyakit yang disebabkan oleh virus, bakteri, jamur yang aman dan tidak mengganggu pertumbuhan udang dan kualitas air</t>
  </si>
  <si>
    <t>Mengaktifkan sistem moulting dan mendukung laju pertumbuhan, meningkatkan kelimpahan mineral sebelum penebaran benur</t>
  </si>
  <si>
    <t>Aquatic Trace Mineral Premix Fish Mineral 8000</t>
  </si>
  <si>
    <t>Aquatic Trace Mineral Premix Shrimp Mineral 5000</t>
  </si>
  <si>
    <t>Aquatic Trace Mineral Premix  Fish Mineral 5000</t>
  </si>
  <si>
    <t>Aquatic Trace Mineral Premix Active Ca-Mg</t>
  </si>
  <si>
    <t>Aquatic Vitamin Premix Fish Multi Vitamin 998</t>
  </si>
  <si>
    <t>Aquatic Vitamin Premix Shrimp Multi Vitamin 9110</t>
  </si>
  <si>
    <t>Compound Premix Feed IV-High Stable Vitamin C</t>
  </si>
  <si>
    <t>Vitamin Premix Feed For Fish Vitamin for Fish</t>
  </si>
  <si>
    <t>Sebagai premiks pada pakan ikan</t>
  </si>
  <si>
    <t>Sebagai premiks pada pakan ikan dan udang</t>
  </si>
  <si>
    <t>Manganese Sulfate, Ferrous Sulfate, Zinc Sulfate, Copper Sulfate, Zeolite Powder</t>
  </si>
  <si>
    <t>Manganese Sulfate, Zinc Sulfate, Calcium Sulfate, Magnesium Sulfate</t>
  </si>
  <si>
    <t>Vitamin A, D3, E, Nicotinamide, D-Pantotheniacid, Dedak</t>
  </si>
  <si>
    <t>Vitamin C, D3, Manganese Sulfate, Sodium Selenite, Glukosa</t>
  </si>
  <si>
    <t>Vitamin A, B1, B2, B6, D3, E, K3, Nicotinamide, D-Pantotheniacid, Inositol, Glukosa</t>
  </si>
  <si>
    <t>Menghambat degradasi dan meningkatkan umur simpan dari bahan mentah (ikan segar)</t>
  </si>
  <si>
    <t xml:space="preserve">Sebagai acidifier pada pakan ikan dan udang </t>
  </si>
  <si>
    <t>Asam Format, Asam Sitrat, Asam Laktat, Asam Malat, Asam Fosfat, Asam Sorbet, Asam Fumarat, Lemak Sayur, Minyak Esensial</t>
  </si>
  <si>
    <t>Aquacurb LQ</t>
  </si>
  <si>
    <t>Pennecon</t>
  </si>
  <si>
    <t>Salsure</t>
  </si>
  <si>
    <t>Asam Propionat, Asam Sorbat, Asam Fosfat</t>
  </si>
  <si>
    <t>Asam Propionat, Monopropylene Glycol, Castor oil, Sorbitan Monolaurate, Sugar liquid flavour</t>
  </si>
  <si>
    <t xml:space="preserve">Asam Formiat, Asam Propionat, Asam Laktat, Antioxidant (BHA), Castor oil, Poly (dimethyl siloxane), Sugar liquid flavour </t>
  </si>
  <si>
    <t>Sebagai bahan aditif pada pakan ikan dan udang (mencegah kontaminasi mikroba pada pakan ikan/udang, memperpanjang umur simpan pakan</t>
  </si>
  <si>
    <t>Sebagai bahan aditif pada pakan ikan dan udang</t>
  </si>
  <si>
    <t>Fish Vitamin Premix</t>
  </si>
  <si>
    <t>Vitamin Premix For Fish Feed</t>
  </si>
  <si>
    <t xml:space="preserve">Vitamin A, D3, E, K3, B1, B2, B6, B12, Niacin, Asam Pantotenat, Asam Folat, Biotin, Inositol, Anticake (silicon dioxyde) , Antioksidan (ethoxyquine) </t>
  </si>
  <si>
    <t>Vitamin A, E, B1, B2, B6, Niacin, Calcium Panthotenate, Calcium Carbonate</t>
  </si>
  <si>
    <t>Vitamin A, E, B1, Niacin, Calcium Carbonate</t>
  </si>
  <si>
    <t>Vitamin A, E, B2, B6, Niacin,  Calcium Panthotenate, Calcium Carbonate</t>
  </si>
  <si>
    <t>Sebagai feed supplement untuk mengatasi antidefisiensi vitamin pada ikan</t>
  </si>
  <si>
    <t>Sebagai antidefisiensi vitamin pada ikan</t>
  </si>
  <si>
    <t>PRE MIN 23 MS</t>
  </si>
  <si>
    <t>Magnesium, Potassium, Iron, Copper, Zinc, Manganese, Selenium, Cobalt, Iodine, Chromium, Calcium Carbonate</t>
  </si>
  <si>
    <t>Lactococcus lactis strain D1813 (heat-killed)</t>
  </si>
  <si>
    <t>Merangsang kekebalan tubuh udang (sebagai imunostimulan), meningkatkan laju pertumbuhan udang</t>
  </si>
  <si>
    <t>Pottasium diformate 97%</t>
  </si>
  <si>
    <t>AquaVac®  Strep Sa-Si</t>
  </si>
  <si>
    <t>Antigen inaktif Streptococcus agalactiae TI513, Antigen inaktif Streptococcus iniae SB430</t>
  </si>
  <si>
    <t xml:space="preserve">Mencegah dan mengurangi infeksi fungi (Saprolegnia spp) pada telur ikan; Mencegah dan mengurangi infeksi fungi (Saprolegnia spp) parasit protozoa (Ichtyophtyrius spp) pada ikan terutama pada fase larva dan anakan (fingerlings);
Kontrol dan pencegahan infeksi fungi dan parasit protozoa pada semua fase udang </t>
  </si>
  <si>
    <t>Jl. Parangtritis Raya Blok A 5E No. 12 Ancol Barat, Jakarta Utara</t>
  </si>
  <si>
    <t>Jl. Cisaranten Wetan I No. 143 Kel. Cisaranten Wetan. Kec. Cinambo. Ujung Berung - Bandung 40294, Provinsi Jawa Barat</t>
  </si>
  <si>
    <t>Jl. Purnawarman No. 47, Tamansari, Kec. Bandung Wetan, Kab. Bandung - Jawa Barat 40116</t>
  </si>
  <si>
    <t>PJTOI</t>
  </si>
  <si>
    <t xml:space="preserve">Dusun Waru Rt.03 Rw.04, Desa Pulosari, Kec. Kebakkramat, Kab. Karanganyar (Ngringo), Karanganyar, Provinsi Jawa Tengah </t>
  </si>
  <si>
    <t>Jl. Veteran No.1, Ds. Kebonsari, Kec. Sukodadi, Kabupaten Lamongan, Provinsi Jawa Timur</t>
  </si>
  <si>
    <t>Komplek Pergudangan Meiko Abadi I/C37, Jl. Raya Betro, Wedi, Kec. Gedangan, Kab. Sidoarjo, Provinsi Jawa Timur - 61254</t>
  </si>
  <si>
    <t>Jl. Raya Desa Jiken Blok I No.18 RT.05 RW.03, Desa Jiken, Kecamatan Tulangan, Kabupaten Sidoarjo, Jawa Timur-61273</t>
  </si>
  <si>
    <t>Jl. Makmur Dg. Sitakka 129 Maros 90512, Sulawesi Selatan</t>
  </si>
  <si>
    <t>DATA PRODUSEN OBAT IKAN</t>
  </si>
  <si>
    <t xml:space="preserve">- Efektif dan cepat mengurangi level ammonia, nitrit dan sulfide pollutan;
- Membentuk pembiakan bakteri alami dlm kolam &amp; menekan bakteri pathogen;
- 'Sebagai biological cleaning agent yang digunakan untuk bioremediate sampah organik dalam air dan tanah kolam
</t>
  </si>
  <si>
    <t>- Mengoptimalkan keseimbangan ekologi kolam budidaya;
- Menjaga kestabilan plankton</t>
  </si>
  <si>
    <t>- Menekan dominasi bakteri pathogen di hepatopankreas &amp; saluran pencernaan;
- Mengoptimalkan sistem kekebalan tubuh terhadap serangan kuman penyakit</t>
  </si>
  <si>
    <t xml:space="preserve">- Menekan dominansi bakteri patogen;
- Menjaga lingkungan air tetap bersih;
- Menguraikan bahan organik,amonia dan nitrit;
- Meningkatkan aktivitas udang </t>
  </si>
  <si>
    <t>- Menguraikan gas H2S dan bahan-bahan organik (dekomposer) di air dan tanah;
- Menjaga kebersihan dasar kolam;
- Meningkatkan daya dukung kolam padat penebaran</t>
  </si>
  <si>
    <t xml:space="preserve">- Menguraikan gas H2S dan bahan-bahan organik (dekomposer) diair dan tanah'
- Mengatasi pencemaran akibat akumulasi bhn organik yang berlebihan didasar kolam;
- Meningkatkan dominansi bakteri menguntungkan
</t>
  </si>
  <si>
    <t>- Mengurangi penyebaran penyakit;
- Mengontrol Bacterial Gill Disease, Tail Rot, Black Spot dan Shell Disease;
- Mencegah penyakit Bercak Putih pada kerapas udang;
- Sterilisasi air tambak/kolam dan peralatan</t>
  </si>
  <si>
    <t>- Meningkatkan pertahanan tubuh terhadap penyakit;
- Mengatasi stress;
- Meningkatkan nafsu makan;
- Melengkapi kebutuhan vitamin C</t>
  </si>
  <si>
    <t>- Meningkatkan daya tahan tubuh ikan dan udang terhadap serangan penyakit;
- Mengatasi stres pada ikan dan udang akibat perubahan suhu, salinitas dan perubahan lingkungan air lainnya;
- Meningkatkan nafsu makan ikan dan udang</t>
  </si>
  <si>
    <t>- Suplai oksigen secara cepat pada kolam dan tambak;
- Mengendalikan plankton dalam air tambak/kolam;
- Meningktkan kualitas air;
- Menurunkan akumulasi bahan organik dalam tambak/kolam/akuarium</t>
  </si>
  <si>
    <t>- Membantu meningkatkan hasil panen ikan, udang, bandeng;
- Membantu mempercepat pertumbuhan nener,benur, udang dan bandeng;
- Membantu menyuburkan pertumbuhan makanan alami yang baik dan cukup seperti plankton dan makanan lainnya;
- Membantu memberikan rangsangan nafsu makan;
- Membantu merangsang pertumbuhan dan pembentukan tubuh yang besar dan panjang serta daging yang padat, kekat, berbobot</t>
  </si>
  <si>
    <t>- Meningkatkan daya tahan tubuh ikan dan udang;
- Mengurangi tingkat kematian;
- Efektif melawan infeksi bakteri pathogen yang merugikan;
- Meningkatkan penyerapan nutrisi pakan</t>
  </si>
  <si>
    <t xml:space="preserve">- Anti defisiensi vitamin dan asam amino;
- Meningkatkan nafsu makan;
- Mencegah stres;
- Meningkatkan daya tahan tubuh terhadap serangan penyakit
</t>
  </si>
  <si>
    <t>a. 1 x PCR Premix
b. Tag Enzim
c. IHHNV Kontrol positif
d. DNA Marker
e. 6 x Loading Dye</t>
  </si>
  <si>
    <t>Methionine analogue complex cu</t>
  </si>
  <si>
    <t>- Sebagai sumber mineral dosis tinggi
- Mempercepat proses moulting;
- Mengatasi kekurangan mineral pada kondisi salinitas rendah</t>
  </si>
  <si>
    <t>- Mengurangi kandungan bahan organik di dalam tambak;
- Meningkatkan redoks potensial perairan tambak</t>
  </si>
  <si>
    <t>Vitamin A Palmitae,Vitamin D3, Vitamin E Acetate, Thiamine mononitrate, Riboflavin, Pyridoksin HCl, Cyanocobalamin, Nicotinamide, Calcium panthotenate, Folic acid, Ascorbic acid coated, Biotin</t>
  </si>
  <si>
    <t>- Menyempurnakan sistem pencernaan ikan;
- Menekan pertumbuhan bakteri yang meugikan sehingga mengurangi tingkat kematian ikan;
- Mempercepat masa panen;
- Memperbaiki kualitas ekosistem tambak</t>
  </si>
  <si>
    <t>- Meningkatkan nafsu makan dan stamina tubuh;
- Meningkatkan TDN;
- Memperbaiki produksi;
- Mempercepat waktu panen;
- Menekan mortalitas;
- Mengurangi stres;
- Mempercepat dekomposisi bahan organik;
- Menekan serangan hama dan penyakit;
- Mempercepat pertumbuhan plankton</t>
  </si>
  <si>
    <t>- Meningkatkan laju pertumbuhan ikan dan udang;
- Menjaga kualitas air</t>
  </si>
  <si>
    <t>- Mempercepat aktivasi bakteri Super NB;
- Mempercepat pembentukan warna air dan menjaga kestabilan warna air</t>
  </si>
  <si>
    <t>- Mengurangi kadar nitrit dan maonia;
- Efektif dan efisien untuk menjaga lingkungan air</t>
  </si>
  <si>
    <t>- Meningkatkan nilai kelangsungan hidup (SR);
- Meningkatkan laju pertumbuhan</t>
  </si>
  <si>
    <t>- Memacu proses moulting tanpa menyebabkan stress;
- Menstimulasi pertumbuhan dan FCR;
- Mencegah kejadian blue shell dan loose shell</t>
  </si>
  <si>
    <t>- Mengurangi pembentukan lumpur di dasar kolam;
- Mengurangi limbah organik yang dihasilkan selama siklus budidaya;
- Mengurangi timbulnya rasa yang tidak sedap pada udang hasil panen;
- Toleran dan efektif dalam berbagai salinitas</t>
  </si>
  <si>
    <t xml:space="preserve">- Menghambat pertumbuhan vibrio;
- Meningkatkan proses degradasi limbah kotoran secara alami </t>
  </si>
  <si>
    <t>- Meningkatkan daya cerna;
- Menghambat pertumbuhan patogen;
- Mendegradasi limbah dan sisa pakan</t>
  </si>
  <si>
    <t>- Meningkatkan daya cerna makanan;
- Menghambat patogen; 
- Mendegradasi sisa pakan</t>
  </si>
  <si>
    <t>- Menghambat pertumbuhan vibrio;
- Meningkatkan proses degradasi limbah kotoran</t>
  </si>
  <si>
    <t>- Menghambat petumbuhan bakteri patogen;
- Meningkatkan proses degradasi limbah kotoran secara alami, aktif dalam kondisi aerobik dan anaerobik</t>
  </si>
  <si>
    <t>- Memperbaiki proses pencernaan;
- Meningkatkan proses penyerapan nutrisi;
- Meningkatkan sistem kekebalan tubuh udang; 
- Mencegah infeksi mikroba patogen</t>
  </si>
  <si>
    <t>- Menjaga kualitas air;
- Menjaga pH air;
- Menguraikan NH3 dan NO2 di air;
- Menekan perkembangan bakteri vibrio</t>
  </si>
  <si>
    <t>- Meningkatkan kemampuan hidup udang;
- Memungkinkan densitas tebaran yang tinggi;
- Meningkatkan efisiensi konversi pakanMenekan pertumbuhan bakteri pathogen</t>
  </si>
  <si>
    <t>- Menurunkan konversi pakan (FCR)'
- Meningkatkan kelangsungan hidup (SR)</t>
  </si>
  <si>
    <t>- Memperbaiki mikro flora dalam pencernaan ikan dan udang dan meningkatkan  penyerapan makanan;
- Meningkatkan pertumbuhan plankton;
- Memperkaya mikroflora yang bermanfaat dan menghambat perkembangan bakteri  patogenik yang merugikan</t>
  </si>
  <si>
    <t>Nugen Multiplex Vib-HA PCR Detection Kit</t>
  </si>
  <si>
    <t>- Total Bakteri Bacillus 2x10^9 CFU/gram;
- (Bacillus amyloliquefaciens, Bacillus licheniformis, Bacillus pumilus, Bacillus subtilis)</t>
  </si>
  <si>
    <t xml:space="preserve">- Menurunkan nitrit, nitrat dan fosfat;
- Membantu untuk mendapatkan kualitas air yang optimal di air tawar dan laut </t>
  </si>
  <si>
    <t>- Meningkatkan alkalinitas dan menjaga kestabilan pH air;
- Mengoptimalkan pertumbuhan dan kestabilan fitoplankton yang menguntungkan didalam tambak;</t>
  </si>
  <si>
    <t xml:space="preserve">- Sebagai sumber magnesium mikroba;
- Menjaga kestabilan pH air
</t>
  </si>
  <si>
    <t>- Meningkatkan proses dekomposisi sisa pakan dalam tambak;
- Menghambat pertumbuhan bakteri patogen</t>
  </si>
  <si>
    <t>- Membasmi virus, bakteri dan jamur yang ada dilingkungan;
- Mengandung antiseptik yang mudah larut sehingga daya kerja lebih cepat dan efisien</t>
  </si>
  <si>
    <t>- Meningkatkan kualitas air pada tambak udang;
- Mencegah defisiensi mineral</t>
  </si>
  <si>
    <t xml:space="preserve">- Melengkapi kebutuhan vitamin C pada pakan;
- Meningkatkan daya tahan tubuh ikan dan udang terhadap serangan penyakit </t>
  </si>
  <si>
    <t>- Premix Reagent, Iqzyme;
- Lysis buffer, DNA marker</t>
  </si>
  <si>
    <t>- Premix reagent, Iqzyme, RNA;
- extraction solution, DNA;
- marker, DEPC water, RT;
- enzyme + glycerol;
- Premix Reagent, Iqzyme;
- Lysis buffer, DNA marker</t>
  </si>
  <si>
    <t>Membasmi jamur, bakteri, virus penyebab penyakit pada udang dan ikan dengan cara :
- Desinfeksi alat-alat perikanan;
- Desinfeksi telur dan nauplius;
- Antiseptik untuk ikan dan udang</t>
  </si>
  <si>
    <t>- Membantu meningkatkan hasil panen ikan, udang, bandeng;
- Membantu mempercepat pertumbuhan nener,benur, udang dan bandeng;
- Membantu menyuburkan pertumbuhan makanan alami yang baik dan cukup seperti plankton dan makanan lainnya;
- Membantu memberikan rangsangan nafsu makan;
- Membantu merangsang pertumbuhan dan pembentukan tubuh yang besar dan panjang  serta daging yang padat, kekat, dan berbobot</t>
  </si>
  <si>
    <t>- Untuk ikan hias air tawar dan air laut;
- Pencegahan White spot, infeksi jamur atau bakteri dan parasit yang lain</t>
  </si>
  <si>
    <t>- Dapat memberikan respon kekebalan spesifik pada ikan, dan akan terdeteksi dalam waktu 2-3 minggu pasca vaksinasi;
- Mampu melindungi ikan terhadap infeksi penyakit MAS selama 3-4 bulan</t>
  </si>
  <si>
    <t>- Meningkatkan kecernaan pakan
- Menurunkan FCR (Feed Conversion Rate)</t>
  </si>
  <si>
    <t xml:space="preserve">- protein, carbohydrate, wheat;
- flour, olefinic lipid, yeast;
- natural binder </t>
  </si>
  <si>
    <t xml:space="preserve">- animal protein, carbohydrate;
- olifinic acid (HUFA) from;
- Menhaden oil </t>
  </si>
  <si>
    <t>fish meal, yeast, vitamin, olefinic lipids, natural binder</t>
  </si>
  <si>
    <t>- Untuk pencegahan Streptococcosis yang disebabkan oleh Streptococcus iniae dan Lactococcus garvieae pada ikan Tilapia berukuran 1 gram atau lebih besar.
'Keterangan:
- Direkomendasikan untuk tidak mencampur dengan vaksin lainnya selama 14 hari  sebelum dan sesudah vaksinasi dengan vaksin Streptococcus;
- 'Vaksin hanya untuk ikan Tilapia yang sehat;
- Jangan melakukan vaksinasi ikan pada air dengan suhu dibawah 20°C;
- Gunakan seluruh isinya setelah dibuka;
- Vaksin yang tidak terpakai harus segera dibuang pada hari yang sama;
- Simpan dalam lemari es (+ 2oC - +8oC), jangan dibekukan;
- Hindarkan dari sinar matahari</t>
  </si>
  <si>
    <t xml:space="preserve">- Untuk pencegahan Streptococcosis yang disebabkan oleh Streptococcus iniae dan Lactococcus garvieae;
- Streptococcus iniae dan Lactococcus garvieae pada ikan Tilapia berukuran 8 gram atau lebih besar </t>
  </si>
  <si>
    <t>- Suplai oksigen secara cepat pada kolam dan tambak;
- Mengendalikan plankton dalam air tambak/kolam;
- Menurunkan akumulasi bahan organik dalam tambak/kolam/akuarium;
- Meningkatkan kualitas air</t>
  </si>
  <si>
    <t>animals protein, carbohydrate, phospholipid, vitamins</t>
  </si>
  <si>
    <t>- Meningkatkan nafsu makan udang;
- Mengurangi terjadinya kasus udang kejang;
- Mengurangi kanibalisme;
- Meningkatkan laju pertumbuhan dan produktivitas</t>
  </si>
  <si>
    <t>Vitamin C, E, B1, B2, B6, A, nicotinic acid</t>
  </si>
  <si>
    <t>Spirulina, fish meal, vitamins,minerals</t>
  </si>
  <si>
    <t>vitamins, mineral (P, K, Ca,Mg, I, Mn, Zn, Na), astaxantin, yeast, kelp meal, anticaking</t>
  </si>
  <si>
    <t>- Memelihara pH dan mempercepat penghancuran sampah organik;
- Menurunkan kadar ammonia, nitrit, hidrogen sulfida&amp;gas-gas toksik lainnya;
- Mempertahankan bakteri alam yang menguntungkan dalam tambak dengan menekan pertumbuhan bakteri yang merugikan;
- Meningkatkan daya hidup dan hasil panen udang/ikan</t>
  </si>
  <si>
    <t xml:space="preserve">- Bacillus subtilis;
- Bacillus licheniformis;
- Bacillus amyloliquefaciens;
- Bacillus megaterium;
- Bacillus pumilus        </t>
  </si>
  <si>
    <t xml:space="preserve">- Sebagai pakan udang stadium Zoea;
- Sebagai formulasi pakan kualitas tinggi yang menggunakan nutrisi penting sebagai pengganti efektif pakan hidup
</t>
  </si>
  <si>
    <t>- Bacillus subtilis;
- Bacillus megaterium;
- Bacillus polymyxa</t>
  </si>
  <si>
    <t xml:space="preserve">- Memperbaiki kualitas air dan menambah daya dukung kolam;
- Membantu pertumbuhan plankton dan menjaga kestabilannya;
- Menekan pertumbuhan bakteri gram negatif </t>
  </si>
  <si>
    <t xml:space="preserve">- Mengurai timbunan bahan organik;
- Memperbaiki kualitas air dan menambah daya dukung kolam;
- Dapat mengontrol kepadatan plankton </t>
  </si>
  <si>
    <t>- Menetralkan/menurunkan kandungan H2S dalam air;
- Menurunkan kandungan senyawa nitrogen anorganik;
- Mengurangi/mengatasi tumbuhnya kelekap/lumut sutera
- 'Menurunkan kandungan senyawa organik</t>
  </si>
  <si>
    <t>- Merupakan nutrisi untuk larva udang;
- Digunakan untuk membentuk warna air yang baik, coklat kehijauan;
- Digunakan umumnya pada stadia Zoea sampai dengan PL</t>
  </si>
  <si>
    <t>- Mengurangi penyebaran penyakit pada ikan dan udang uang disebabkan oleh virus, bakteri, protozoa dan mikroorganisme lainnya;
- Mengontrol penyakit Bacteria Gill Disease, tail Rot, Black spot dan Sheel Disease;
- Mencegah penyakit bercak putih pada karapas udang, pembengkakan hati, yellow head dll;
- Sterilisasi air tambak/kolam dan peralatan</t>
  </si>
  <si>
    <t xml:space="preserve">- Membasmi dan mengurangi taura syndrome virus (TSV), yellow head virus (YHV) dan white spot syndrome baculovirus (WSBV);
- Membasmi dan mengurangi bakteri penyebab penyakit pada udang dan ikan  seperti Vibrio parahaemolyticus, V. harveyi, Pseudomonas sp, Aeromonas hydrophila;
- Mengontrol populasi ektoparasit  </t>
  </si>
  <si>
    <t>- Memperbaiki pemeliharaan air;
- Menumbuhkan plankton;
- 'Mempercepat pertumbuhan alga</t>
  </si>
  <si>
    <t xml:space="preserve">- Meningkatkan efisiensi pencernaan dan penyerapan pada sistem usus;
- Meningkatkan daya tahan tubuh;
- Mengurangi terjadinya stress pada benur;
- Mengurangi terjadinya abnormalitas pada larva;
- Meningkatkan aktivitas benur </t>
  </si>
  <si>
    <t>- Bacillus polymyxa;
- Bacillus subtilis;
- Bacillus coagulans</t>
  </si>
  <si>
    <t xml:space="preserve">- Memperbaiki kualitas air dengan cara menguraikan bahan organik sisa pakan,  kotoran dan lain-lain;
- Menghambat pertumbuhan bakteri penyebab penyakit pada udang dan ikan </t>
  </si>
  <si>
    <t>- Bacillus pumilus;
- Bacillus megatenium;
- Thiobacillus denitrificans</t>
  </si>
  <si>
    <t>- Memperbaiki kualitas air dengan cara menguraikan bahan organik sisa pakan,  kotoran dan lain-lain;
- Menstabilkan populasi alga</t>
  </si>
  <si>
    <t>- Meningkatkan dan menjaga mutu air serta menekan bakteri merugikan;
- Meningkatkan mutu dan jumlah plankton hewani/nabati;
- Menekan potensi pencemaran disekitar lingkungan tambak</t>
  </si>
  <si>
    <t>- Yeast;
- Mikroba pendegradasi selulosa;
- Lactobacillus sp.</t>
  </si>
  <si>
    <t xml:space="preserve">- Meningkatkan efisiensi penggunaan pakan;
- Meningkatkan nafsu makan;
- Memaksimalkan pencernaan makanan </t>
  </si>
  <si>
    <t>- Mengatasi stres;
- Meningkatkan nafsu makan;
- Melengkapi kebutuhan vitamin C</t>
  </si>
  <si>
    <t>- Untuk meningkatkan pertumbuhan;
- Untuk memperbaiki kesuburan;
- Anti defisiensi vitamin</t>
  </si>
  <si>
    <t>- Nitrosomonas europe;
- Nitrobacter winogradsky</t>
  </si>
  <si>
    <t>- Memperbaiki kualitas air;
- Menguraikan dan menurunkan kadar ammonia, nitrit dan gas-gas toksik lainnya; 
- Membuat lingkungan air lebih sehat untuk ikan dan udang</t>
  </si>
  <si>
    <t>- Bacillus subtillis;
- Bacillus licheniformis</t>
  </si>
  <si>
    <t>- Meningkatkan kualitas air dengan cara menguraikan limbah organik di tambak;
- Membuat lingkungan air lebih sehat</t>
  </si>
  <si>
    <t>- Memperbaiki konversi pakan serta pertumbuhan ikan dan udang
- Mencegah stress karena perubahan suhu, cuaca, kualitas air dan transportasi;
- Memudahkan saat proses dan pasca molting</t>
  </si>
  <si>
    <t xml:space="preserve"> Black spot pada berbagai jenis udang pasca panen;
- Sebagai Melanotic Blockening untuk menghambat proses melanosis</t>
  </si>
  <si>
    <t>- Merupakan bahan preservatif non-fosfat yang digunakan untuk mempertahankan mutu;
- Organoleptik dan menghambat proses pembusukan berbagai jenis udang kupas</t>
  </si>
  <si>
    <t xml:space="preserve">- Merupakan bahan preservatif fosfat yang digunakan untuk mempertahankan mutu;
- Organoleptik dan menghambat proses pembusukan berbagai jenis udang kupas </t>
  </si>
  <si>
    <t>- Merupakan bahan preservatif non-fosfat yang digunakan untuk mempertahankan mutu;
- Organoleptik dan menghambat proses pembusukan berbagai jenis Chephalopoda</t>
  </si>
  <si>
    <t>- Merupakan bahan preservatif fosfat yang digunakan untuk mempertahankan mutu;
- Organoleptik dan menghambat proses pembusukan berbagai jenis Cephalopoda</t>
  </si>
  <si>
    <t>- Menghambat pertumbuhan jamur;
- Mempertahankan kadar air dalam pakan pada proses pembuatan pakan</t>
  </si>
  <si>
    <t>Sebagai feed additive</t>
  </si>
  <si>
    <t>- Meningkatkan pertumbuhan ikan dan udang;
- Memperbaiki konversi pakan ikan dan udang
- Meningkatkan daya hidup (survival rate) ikan dan udang</t>
  </si>
  <si>
    <t>- Mengatasi stress saat molting pada udang, pematangan telur, perubahan pakan dan kualitas air;
- Mencegah penyakit ikan dan udang akibat defisiensi vitamin</t>
  </si>
  <si>
    <t>- Mengontrol proses produksi;
- Mencegah ketengikan dan hilangnya kualitas;
- Memperpanjang waktu penyimpanan</t>
  </si>
  <si>
    <t>- Mengatasi stres pada ikan dan udang akibat cuaca, penangkapan, perpindahan, pemeliharaan pada kepadatan tinggi, perubahan pH, dan perubahan salinitas;
- Meningkatkan nafsu makan ikan dan udang
- Meningkatkan berat badan/weight gain pada udang dan meningkatkan produksi yang baik</t>
  </si>
  <si>
    <t>Benzalconium Klorida 50%</t>
  </si>
  <si>
    <t>Thymol, Calfacrol, Silicic Acid, Asam lemak mono dan di-gliserida</t>
  </si>
  <si>
    <t xml:space="preserve">Feed additive sebagai pemberi aroma, meningkatkan rasa dan meningkatkan palatabilitas pakan </t>
  </si>
  <si>
    <t>Safmanan</t>
  </si>
  <si>
    <t>Selsaf</t>
  </si>
  <si>
    <t>PAQ Gro</t>
  </si>
  <si>
    <t>Aqualyso STD</t>
  </si>
  <si>
    <t>Saccharomyces cerevisiae inaktif, β-glucan, Mannan</t>
  </si>
  <si>
    <t xml:space="preserve">- Brewers Dehydrated Yeast (Saccharomyces cerevisiae);
- Yeast Cell Wall (Saccharomyces cerevisiae);
- Hydrated Sodium Calcium Aluminosilicate;
- White Mineral Oil;
(Analisa terjamin: Mannaoligosakarida dan Betaglucans 15 g/kg)  </t>
  </si>
  <si>
    <t>Lesitin, Kalsium Karbonat, Silika Dioksida, BHT, BHA Propilgallat, Talk</t>
  </si>
  <si>
    <t>Membantu menurunkan tekanan patogen, mendukung kekebalan alami, meningkatkan fungsi usus dan meningkatkan ketahanan tubuh ikan terhadap tantangan lingkungan seperti stress</t>
  </si>
  <si>
    <t>Sebagai sumber selenium organik</t>
  </si>
  <si>
    <t>Sebagai tambahan pakan ikan dan udang</t>
  </si>
  <si>
    <t>Meningkatkan kinerja saluran cerna pada ikan</t>
  </si>
  <si>
    <t>Meningkatkan kesehatan satwa akuatik dan mengurangi resiko terkena virus dan bakteri penyebab penyakit seperti: WSSV, IMNV dan patogenik vibrio</t>
  </si>
  <si>
    <t xml:space="preserve">Pondguard </t>
  </si>
  <si>
    <t>Prosatu</t>
  </si>
  <si>
    <t>Pre Min 12 MS</t>
  </si>
  <si>
    <t>Pre Vit 23 FMS</t>
  </si>
  <si>
    <t>Trouw Aqua Premix (1)</t>
  </si>
  <si>
    <t>Trouw Aqua Mineral Premix (1)</t>
  </si>
  <si>
    <t>Trouw Aqua Mineral Premix (2)</t>
  </si>
  <si>
    <t>Magnesium, Potasium Chloride, Iron, Copper, Zinc, Manganese, Selenium, Cobalt, Iodine, Chromium, Calcium Carbonate</t>
  </si>
  <si>
    <t>Vitamin A, D3, E, K, B1, B2, B6, B12, C, Niacin, Pantothenic Acid, Folic Acid,  Biotin, Antioksidan (BHT 98%, Ethoxyquin 66%, BHA 98%), Calcium Carbonate</t>
  </si>
  <si>
    <t>Vitamin A, D3, E, K, B1, B2, B6, B12, C, Niacinamide, Pantothenic Acid, Folic Acid,  Biotin, Iron, Copper, Zinc, Manganese, Selenium, Iodine,Cobalt,  Calcium Carbonate</t>
  </si>
  <si>
    <t>Iron, Copper, Zinc, Manganese, Selenium, Iodine, Cobalt, Calcium Carbonate</t>
  </si>
  <si>
    <t>Iron, Copper, Zinc, Manganese+E9:J9, Selenium, Iodine, Calcium Carbonate</t>
  </si>
  <si>
    <t xml:space="preserve">Sebagai feed suplemen untuk ikan </t>
  </si>
  <si>
    <t>Mycofix Focus</t>
  </si>
  <si>
    <t>AquaJoy</t>
  </si>
  <si>
    <t>AddOxy</t>
  </si>
  <si>
    <t>Bentonite 99,95%, Fumonisin Esterase 0,5%</t>
  </si>
  <si>
    <t>Monosodium Fosfat, Calcium Carbonate</t>
  </si>
  <si>
    <t>Sodium Perkarbonat, Sodium Sulfat</t>
  </si>
  <si>
    <t>- Meningkatkan kandungan sodium yang tersedia di dalam kolam;
-  Meningkatkan tekanan
osmotik;
- Meningkatkan pertumbuhan ikan dan udang</t>
  </si>
  <si>
    <t xml:space="preserve">Luctarom L Fish 78825Z </t>
  </si>
  <si>
    <t xml:space="preserve">Pro Path Zn 170 </t>
  </si>
  <si>
    <t>CM 3000</t>
  </si>
  <si>
    <t>Butyric Acid, Octanoic Acid, Hexanoic Acid, Decanoic Acid, Isovaleric Acid, Propylene Glycol, Benzyl Alkohol, Trimethylamine Hydrochloride, Air</t>
  </si>
  <si>
    <t>Zinc Amino Complex (zinc sulfate, lysine, glutamic acid), Calcium Stearate, Silicon Dioxide</t>
  </si>
  <si>
    <t>Sodium Butirat 30%, Palm Oil</t>
  </si>
  <si>
    <t>Silicic Acid, Aluminium Calcium Sodium Salt</t>
  </si>
  <si>
    <t>Sebagai atraktan/penguat aroma pada pakan ikan dan udang</t>
  </si>
  <si>
    <t>Sebagai feed additive pada pakan ikan dan udang</t>
  </si>
  <si>
    <t>Menjaga kesehatan usus dan meningkatkan performa ikan dan udang</t>
  </si>
  <si>
    <t xml:space="preserve">Anticaking agent dan pellet binder </t>
  </si>
  <si>
    <t>Hitopvit Aqua</t>
  </si>
  <si>
    <t>Blitch Icht</t>
  </si>
  <si>
    <t xml:space="preserve">Prosatu-B4 </t>
  </si>
  <si>
    <t>PT. Agrinusa Jaya Santosa</t>
  </si>
  <si>
    <t>PT. Laksana Aquarium</t>
  </si>
  <si>
    <t>Vitamin A, D3, E, K3, B1, B2, B6, B12, C, Folic Acid, Ca-d-Panthothenate, Nicotinamide, Biotin</t>
  </si>
  <si>
    <t>Methylene Blue 0,6 gram</t>
  </si>
  <si>
    <t>- Membantu pertumbuhan dan mengatasi stres;
- Meningkatkan produktivitas;
- Meningkatkan fungsi enzim pencernaan;
- Memperbaiki FCR.</t>
  </si>
  <si>
    <t>Untuk pengobatan penyakit white spot pada ikan hias</t>
  </si>
  <si>
    <t>Menjaga kestabilan amonia pada media pemeliharaan</t>
  </si>
  <si>
    <t>Boster Vitaliquid</t>
  </si>
  <si>
    <t>Bacillus sp, Nitrosomonas sp, Nitrobacter sp</t>
  </si>
  <si>
    <t>Ariake 1</t>
  </si>
  <si>
    <t>MgCl2, CaCl2, NaHCO3, MnCl2, ZnSO4, Ca2SiO4</t>
  </si>
  <si>
    <t>PT. Nutri Vet Indonesia</t>
  </si>
  <si>
    <t>NTPB Plus</t>
  </si>
  <si>
    <t>Guanidino acetid acid (85%), Silicon dioxyde</t>
  </si>
  <si>
    <t>Sebagai feed additif</t>
  </si>
  <si>
    <t>Vitamin A, D3, E, K, B1, B2, B6, B12, Pantothenic acid, Niacinamide, Biotin, Folic acid, Calcium carbonate</t>
  </si>
  <si>
    <t>1,3 ß Glucan, Ascorbic acid, Calcium carbonate, Silica</t>
  </si>
  <si>
    <t>Sebagai feed suplemen untuk ikan</t>
  </si>
  <si>
    <t>Trouw Aqua Vitamin Premix (1)</t>
  </si>
  <si>
    <t>Shrimp Concentrate, Formic Acid, BHT, Potasium Sorbate, Xanthan Gum. (Analisa terjamin : Protein ≥ 20%)</t>
  </si>
  <si>
    <t>Formaldehyda 38%, Alkohol 5.26%</t>
  </si>
  <si>
    <t xml:space="preserve">- Desinfeksi tambak untuk membasmi bakteri dan virus penyebab penyakit;
- Mencegah penyakit udang lumutan;
- Mencegah dan mengobati infeksi parasit pada kulit ikan;
</t>
  </si>
  <si>
    <t>Betacell (210 B TW)</t>
  </si>
  <si>
    <t>Betacell (220 B TW)</t>
  </si>
  <si>
    <t xml:space="preserve">Copper Sulphate Penthahydrate, Manganese Sulphate 31%, Zinc Sulphate Monohydrate 35%, Calcium Iodate 10%, Sodium Selenite 4.5%, Magnesium Carbonate 25%, Potassium Chloride 50%, Silicon dioxide, Ethoxyquine, Calcium Carbonate </t>
  </si>
  <si>
    <t>Sebagai suplemen pakan untuk Ikan</t>
  </si>
  <si>
    <t>Sebagai suplemen pakan untuk udang</t>
  </si>
  <si>
    <t>Megacid-F</t>
  </si>
  <si>
    <t>Stressgrin Aquatic</t>
  </si>
  <si>
    <t>Asam Format, Silicon Dioxide</t>
  </si>
  <si>
    <t>Vitamin A,D3, E, B12, B2, K3, Folic Acid, Ca-d-Panthothenate, Nicotinamide, NaCl, KCL, Lactosa</t>
  </si>
  <si>
    <t>Mengurangi pH dalam perut untuk memperbaiki pencernaan dan meningkatkan kinerja pertumbuhan.</t>
  </si>
  <si>
    <t>- Mengatasi stres akibat perubahan lingkungan, transportasi, dll;
- Meningkatkan kesehatan tubuh;
- Meningkatkan produktivitas;
- Memperbaiki FCR</t>
  </si>
  <si>
    <t>Olga Black</t>
  </si>
  <si>
    <t>PT. Solvit Bio Indonesia</t>
  </si>
  <si>
    <t>Medicated Carbon, Kalsium Karbonat</t>
  </si>
  <si>
    <t xml:space="preserve">- Meningkatkan berat badan;
- Meningkatkan penyerapan nutrisi;
- Mengurangi ekskresi TAN
</t>
  </si>
  <si>
    <t>PT. Amlan Perdagangan Internasional</t>
  </si>
  <si>
    <t>Jl. Jenderal Sudirman Kav.29-31, Jakarta 12920</t>
  </si>
  <si>
    <t>(022) 5985041, (Drh. Richard Lim, DVM) 08119578050</t>
  </si>
  <si>
    <t>Botanic Junction, Blok I9, No.1-2, Jl. Joglo Raya, Kembangan, Jakarta Barat, 11640</t>
  </si>
  <si>
    <t>Aquaprima Vit.C</t>
  </si>
  <si>
    <t>Nubond</t>
  </si>
  <si>
    <t>Zi-Pro Ikan</t>
  </si>
  <si>
    <t>Zi-Pro Feed</t>
  </si>
  <si>
    <t>Alphasep</t>
  </si>
  <si>
    <t>Ascorbic Acid 70%, Maltodextrine DE 10-12</t>
  </si>
  <si>
    <t xml:space="preserve">- Meningkatkan daya tahan tubuh (imunitas) terhadap infeksi penyakit ikan;
- Meningkatkan pertumbuhan;
- Berperan dalam pembentukan tulang ikan dan udang;
- Mengurangi stres;
- Mempercepat proses penyembuhan luka;
- Diperlukan dalam metabolisme tubuh udang.
</t>
  </si>
  <si>
    <t>Ekstrak Jahe, Ekstrak Kunyit, Ekstrak Temulawak, Ekstrak Etanol dalam propolis, Air</t>
  </si>
  <si>
    <t>Meningkatkan sistem kekebalan tubuh pada ikan dan udang</t>
  </si>
  <si>
    <t>Ekstrak Jahe, Ekstrak Temulawak, Ekstrak Etanol dalam propolis, Air</t>
  </si>
  <si>
    <t>- Pentapotasium bis (Peroxymonosulfat) bis (Sulfat) (2(KHSO5).KHSO4.K2SO4;
- Produk reaksi Asam Benzena Sulfonat, 4-C10-13 derivate sec-alkyl dan Asam Benzene Sulfonat, 4-metil-dan Natrium Hidroksida;
-Asam Sulfamat (H3NO3S);
- Asam Malat (C4H6O5);
- Natrium Hexametahosphate ((NaPO3)6);
- Cyanine 6B 250;
- Natrium Klorida (NaCl)</t>
  </si>
  <si>
    <t>- Mendesinfeksi wadah dan peralatan budidaya sebelum dan selama pemeliharaan dilakukan;
- Efektif melawan virus dan jamur.</t>
  </si>
  <si>
    <t>Bentonite (Ca-montmorillonite), Karbon aktif</t>
  </si>
  <si>
    <t>Mampu secara efektif untuk mengikat aflatoxin, sehingga ikan dan udang aman dari bahaya aflatoxin</t>
  </si>
  <si>
    <t>- Meningkatkan daya tahan tubuh ikan dan udang;
- Mencegah penyakit ikan akibat defisiensi vitamin C;
- Mencegah stress karena perubahan suhu, cuaca, kualitas air dan transportasi.</t>
  </si>
  <si>
    <t xml:space="preserve">- Meningkatkan pertumbuhan serta daya tahan tubuh ikan dan udang;
- Mempercepat masa pertumbuhan saat serangan penyakit;
- Meningkatkan fertilitas dan mencegah gangguan reproduksi induk ikan dan udang;
- Mencegah gangguan otot ikan dan udang akibat defisiensi vitamin C,E dan selenium;
- Mencegah stress karena perubahan suhu, cuaca, kualitas air dan transportasi.
</t>
  </si>
  <si>
    <t>Vitamin C coated, E and Selenium</t>
  </si>
  <si>
    <t>MD1</t>
  </si>
  <si>
    <t>MF0</t>
  </si>
  <si>
    <t>MF4</t>
  </si>
  <si>
    <t>Sumber protein untuk ikan</t>
  </si>
  <si>
    <t>Sumber protein untuk ikan dan udang</t>
  </si>
  <si>
    <t>Fish Concentrate, Formic Acid, Potasium Sorbate, Xanthan Gum, BHT (Analisa terjamin : Protein &gt; 17%, Kadar Air ≤ 65%, pH &lt;4)</t>
  </si>
  <si>
    <t>Sumber protein untuk udang</t>
  </si>
  <si>
    <t>Starfix</t>
  </si>
  <si>
    <t>Aquaherbs</t>
  </si>
  <si>
    <t>Ekstrak Kental Rimpang Temulawak, Asam Malat, Polysorbate 80, Propilen Glikol, Etanol, Air</t>
  </si>
  <si>
    <t>Melawan bakteri patogen spektrum luas pada pakan ikan</t>
  </si>
  <si>
    <t>PT. Agroveta Husada Dharma</t>
  </si>
  <si>
    <t>(021) 42873888</t>
  </si>
  <si>
    <t>DKI Jakarta</t>
  </si>
  <si>
    <t>Banten</t>
  </si>
  <si>
    <t>Lampung</t>
  </si>
  <si>
    <t>DI Yogyakarta</t>
  </si>
  <si>
    <t>Bali</t>
  </si>
  <si>
    <t>Alamanda Tower Lt.17 Unit B, C dan D Jl. Simatupang Kav.23 - 24 RT.001/RW.001 Cilandak Barat, Cilandak, Jakarta Selatan</t>
  </si>
  <si>
    <t>(024) 3557222, 3557333, 35528111</t>
  </si>
  <si>
    <t>Komplek Ruko Graha Suari Indah No. 2, Jl. Suari,  Semarang-Jawa Tengah 50137</t>
  </si>
  <si>
    <t>Sentral Senayan II Lantai 16, Jl. Asia Afrika No.8, Jakarta Pusat</t>
  </si>
  <si>
    <t>(021) 50191788</t>
  </si>
  <si>
    <t xml:space="preserve">Kawasan Industri MM 2100 Jl. Selayar Blok A3-2, Desa Mekarwangi, Kel/Desa Mekarwangi, Kec. Cikarang Barat - Bekasi 17845
</t>
  </si>
  <si>
    <t>1) Drh. Nita Natalia Sinaga;
2) Drh. Soenarti D. Waspada</t>
  </si>
  <si>
    <t>Stephanie Pudjowibowo, Apt.</t>
  </si>
  <si>
    <t>Jl. Pulogadung No.23, Kav.II G5 KIP, Kel. Jatinegara, Kec. Cakung, Kota Jakarta Timur, Prov. DKI Jakarta</t>
  </si>
  <si>
    <t>Kawasan Pergudangan Surya Balaraja Blok H No.
3l Kp. Pos Sentul, Kel. Sentul Jaya, Kec. Balaraja. Kab. Tangerang, Prop. Banten 15610</t>
  </si>
  <si>
    <r>
      <t xml:space="preserve">145/DJPB/SIPP-I/IX/2017  </t>
    </r>
    <r>
      <rPr>
        <b/>
        <sz val="12"/>
        <color indexed="8"/>
        <rFont val="Arial"/>
        <family val="2"/>
      </rPr>
      <t>(Jenis sediaan Farmasetik)</t>
    </r>
  </si>
  <si>
    <t>Drh. Sarah Karunia Nurtria</t>
  </si>
  <si>
    <t>Taman Tekno BSD Blok H8 No.3,  Desa Setu, BSD, Tangerang Selatan-Banten</t>
  </si>
  <si>
    <t>Beni</t>
  </si>
  <si>
    <t>Tea Seed Meal Twin Fish (TF)</t>
  </si>
  <si>
    <t>Tea Seed Meal 100 % 
(Analisa terjamin : Kadar saponin 15% - 19%,  Kadar air  5% - 8%)</t>
  </si>
  <si>
    <t>Membasmi ikan liar/ predator pada saat persiapan air tambak dilakukan sebelum penebaran benur</t>
  </si>
  <si>
    <t>Bacillus spp 5 x 10^10 cfu/g, enzim protease, enzim amilase, enzim selulase, maltodextrin</t>
  </si>
  <si>
    <t>- Menurunkan gas amonia (NH3);
- Menekan pertumbuhan bakteri Vibrio sp</t>
  </si>
  <si>
    <t>Ikan menhaden, Asam sulfat (Analisa terjamin: Protein ≥30%, Lemak ≥4%, Kadar abu ≥8%, Kadar air ≥40%)</t>
  </si>
  <si>
    <t>Trouw Aqua Vitamin Premix (2)</t>
  </si>
  <si>
    <t>Trouw Aqua Premix (2)</t>
  </si>
  <si>
    <t>TN OX ID</t>
  </si>
  <si>
    <t>Aquavibra</t>
  </si>
  <si>
    <t>Mastermin Aqua</t>
  </si>
  <si>
    <t>Benzalvaks Aquatic</t>
  </si>
  <si>
    <t>Gudang : Jl. Raya Kelapa Puan Blok AD 14/22 Rukan Gading Serpong – Tangerang, Prov. Banten
(Kantor: Graha MIR Lantai 6, Jl. Pemuda No.9, Jakarta 13220, Telp: 021-2956 9855)</t>
  </si>
  <si>
    <t>Vitamin A, D3, E, K, B1, B2, B6, B12, Pantothenic acid, Niacinamide, Biotin, Folic acid, Calcium Carbonate</t>
  </si>
  <si>
    <t>Vitamin A, C, D3, E, K, B1, B2, B6, B12, Niacin, Pantothenic acid,  Folic acid, Biotin, Iron, Copper, Zinc, Manganese, Selenium, Iodin, Cobalt, Antioxidan (BHT, BHA), Calcium Carbonate</t>
  </si>
  <si>
    <t>Butylated Hydroxy Toluene (BHT), Butylated Hydroxy Anisole (BHA), Citric acid, Calcium carbonate</t>
  </si>
  <si>
    <t>Sebagai feed aditif untuk ikan dan udang</t>
  </si>
  <si>
    <t xml:space="preserve">Carvacrol, Lactic acid, Thymol, Silica </t>
  </si>
  <si>
    <t>- Membantu menjaga kesehatan usus;
- Mengurangi resiko penyakit enterik termasuk vibriosis dan timbulnya white gut/white faecal syndrome</t>
  </si>
  <si>
    <t>Calcium carbonate, Mg sulphate, Zn sulphate, Mn sulphate</t>
  </si>
  <si>
    <t>- Membantu menjaga keseimbangan osmotik;
- Meningkatkan pengembangan fitoplankton;
- Meningkatkan pertumbuhan dan kelangsungan hidup</t>
  </si>
  <si>
    <t>Benzalkonium klorida 80%, Isopropyl alkohol, Parfum pine fresh, Aquadest</t>
  </si>
  <si>
    <t>Sebagai desinfektan pada kolam/tambak tercemar, ruangan hatchery dan air budidaya</t>
  </si>
  <si>
    <t>Sebagai feed aditif pada pakan ikan dan udang</t>
  </si>
  <si>
    <t>Alamanda Tower Lt.23 Unit B, Jl. Simatupang Kav.23 - 24 RT.001/RW.001 Cilandak Barat, Cilandak, Jakarta Selatan 12430</t>
  </si>
  <si>
    <t>Drh. Zammily Hati Harahap</t>
  </si>
  <si>
    <t>Bacillus spp 5x10^10 cfu/g, enzim protease, enzim selulase, enzim amilase, maltodextrin</t>
  </si>
  <si>
    <t>a. 1 x RT Premix; 
b. 1 x PCR Premix;
c. Tag Enzim 1U/µL;
d. Reverse Transcriptase (RT) 176 µL/vial;
e. IMNV kontrol positif 10 ng/µL;
f. 6 x Loading Dye;
g. DNA Marker.</t>
  </si>
  <si>
    <t>Pottasium monopersulphate triple salt, Sulfamic acid, Malic acid, Sodium hexametaphosphate, Sodium Chloride, Pewarna makanan, aroma lemon, Sodium bicarbonate</t>
  </si>
  <si>
    <t>Untuk mengobati penyakit bakterial pada ikan dan udang, seperti: Bacterial Kidney Disease, Streptococcosis, Furunculosis dan penyakit bakterial lain yang peka terhadap erythromycin</t>
  </si>
  <si>
    <t>Sebagai desinfektan untuk masa persiapan kolam dan peralatan</t>
  </si>
  <si>
    <t>MYC</t>
  </si>
  <si>
    <t>Aquacell GF</t>
  </si>
  <si>
    <t>Aquacell Custom Basemix-555</t>
  </si>
  <si>
    <t>Aquacell Custom Premix Mineral - 888</t>
  </si>
  <si>
    <t>Sebagai sumber protein untuk ikan dan udang</t>
  </si>
  <si>
    <t>Meningkatkan respon imun dan pertumbuhan ikan/udang</t>
  </si>
  <si>
    <t>Suplementasi mineral untuk ikan dan udang</t>
  </si>
  <si>
    <t>Suplementasi vitamin dan mineral untuk ikan dan udang</t>
  </si>
  <si>
    <t>Suplementasi vitamin untuk ikan dan udang</t>
  </si>
  <si>
    <t>Yeast Concentrate, Potasium Sorbate, Xanthan Gum, BHT (Analisa terjamin : Protein ≥ 12%, Kadar Air 63-68%, pH &lt;4,5)</t>
  </si>
  <si>
    <t>L-ascorbic acid-2-phosphate, Silica</t>
  </si>
  <si>
    <t>Zinc Sulphate Monohydrate 35%, Manganese Sulphate Monohydrate 31%</t>
  </si>
  <si>
    <t>Vitamin A, D3, E, B1, B2, K3, Calcium-d-Pantothenate, Folic acid, Iron, Copper, Zinc, Manganese, Selenium, Calcium Carbonate</t>
  </si>
  <si>
    <t>Vitamin A, D3, E, B1, B2, B6, Calcium-d-Pantothenate, Folic acid, Nicotinic acid, Calcium Carbonate</t>
  </si>
  <si>
    <t>Iron, Copper, Zinc, Manganese, Selenium, Cobalt, Iodine, Calcium Carbonate</t>
  </si>
  <si>
    <t>Drh. Hayatun Nufus</t>
  </si>
  <si>
    <t>164/DJPB/SIPP-P/IV/2018                               (Jenis sediaan Farmasetik)</t>
  </si>
  <si>
    <t>drh. Theresia Audita Guretti</t>
  </si>
  <si>
    <t>drh. Yustina Widiarti</t>
  </si>
  <si>
    <t>(021) 691999/(021) 5909225</t>
  </si>
  <si>
    <t>drh. Bunga Setha Vigirlia</t>
  </si>
  <si>
    <t>Aquastem ™V</t>
  </si>
  <si>
    <t>Virtake</t>
  </si>
  <si>
    <t>CV. Takesu Biomanufacturing and Laboratories</t>
  </si>
  <si>
    <t>Ascorbic Acid, Maltodekstrin</t>
  </si>
  <si>
    <t>Yeast Cell Wall (Analisa terjamin: β-glucans, Mannan-Oligosakarida, Crude Protein)</t>
  </si>
  <si>
    <t>Sebagai feed additive untuk imunostimulan pada ikan dan udang</t>
  </si>
  <si>
    <t>Sebagai antidefisiensi vitamin c pada ikan dan udang</t>
  </si>
  <si>
    <t>Vitamin A, D3, E, K3, B1, B2, B6, B12, Pantothenic Acid, Niacinamide, Biotin, Folic Acid, Antioxidant, Calcium Carbonate</t>
  </si>
  <si>
    <t>Sebagai desinfektan</t>
  </si>
  <si>
    <t>Povidone Iodine, Air</t>
  </si>
  <si>
    <t>C-Take</t>
  </si>
  <si>
    <t>Kantor: Raya Panjang, Komplek Kedoya Elok Plaza Blok DA-17 RT.019/004 Kedoya Selatan, Kebon Jeruk, Jakarta Pusat.
Pabrik: Komplek Industri Wahyu Sejahtera, Blok E-3, Desa Kembang Kuning, Klapanunggal, Kabupaten Bogor</t>
  </si>
  <si>
    <t>(021) 5812819/Fax. 5812820</t>
  </si>
  <si>
    <t>drh. Jatmiko</t>
  </si>
  <si>
    <t>PT. EWNutrition Innovations Indonesia</t>
  </si>
  <si>
    <t>Vitamin Premix For Shrimp Feed</t>
  </si>
  <si>
    <t>Vitamin Premix For Sea fish Feed</t>
  </si>
  <si>
    <t>Komplek Lingkungan Industri Kecil, Jl. Industri XXII No.921, Kota Semarang, Jawa Tengah</t>
  </si>
  <si>
    <t>Sunny Binder</t>
  </si>
  <si>
    <t>Aminox Aqua</t>
  </si>
  <si>
    <t>Activo Liquid</t>
  </si>
  <si>
    <t>Kimchistoc-P</t>
  </si>
  <si>
    <t xml:space="preserve">Rosun Disinfectant Powder (RDP)
</t>
  </si>
  <si>
    <t>Guavo</t>
  </si>
  <si>
    <t>Paraqua Bacillus</t>
  </si>
  <si>
    <t>PT. BEC Feed Solutions Indonesia</t>
  </si>
  <si>
    <t>PT. Bumi Makmur Lestari Utama</t>
  </si>
  <si>
    <t>Formaldehyde, Urea</t>
  </si>
  <si>
    <t>Cu, Mn, Zn, Fe, Dextrose</t>
  </si>
  <si>
    <t>Carvacrol, Cinnamaldehyde, Sodium Chloride, Pectin, Citric Acid, Air</t>
  </si>
  <si>
    <t>Asam Laktat, Asam Sitrat, Rice hull, Zeolite</t>
  </si>
  <si>
    <t>Potassium Peroxymono Sulphate/Potassium Hydrogen Suplhate/ Potassium Sulphate (Triple Salt), Sodium Polyphosphate, Sodium Sulphate, Sodium Alpha-olefin Sulfonate, Sodium Chloride, Amaranth</t>
  </si>
  <si>
    <t>Daun Jambu (Psidium Guajava-folium), Kunyit (Curcuma Domestica-rhizoma), Temu Lawak (Curcuma Xanthorrhiza-rhizoma), Propolis, Dextrose Monohydrate</t>
  </si>
  <si>
    <t>Sebagai bahan pengikat pakan sebelum proses pelleting</t>
  </si>
  <si>
    <t>sebagai antidefisiensi mineral Cu, Mn, Zn, Fe</t>
  </si>
  <si>
    <t>Sebagai feed additive untuk akuakultur</t>
  </si>
  <si>
    <t>sebagai acidifier dan sebagai bahan pengawet pakan ikan</t>
  </si>
  <si>
    <t>Sebagai mikotoksin binder</t>
  </si>
  <si>
    <t>Desinfeksi aerasi, sistem penyediaan air dan desinfeksi permukaan</t>
  </si>
  <si>
    <t>Memelihara kesehatan udang</t>
  </si>
  <si>
    <t>Meningkatkan kesehatan ikan dan udang</t>
  </si>
  <si>
    <t>Vitamin A, D3, E, K3, B1, B2, B6, B12, Niacinamide, Pantothenic Acid, Folic Acid, Zinc, Biotin, Vitamin C, Iron, Copper, Manganese, Selenium, Iodine, Cobalt, Antioxidant, Calcium Carbonate</t>
  </si>
  <si>
    <t>Drh. Ester Rumantiningsih</t>
  </si>
  <si>
    <t>PT. Satwa Medika Utama</t>
  </si>
  <si>
    <t>Jl. Raya Serpong No.99, Komplek Pergudangan Bizhub Serpong Blok GF No.6, Rt.001/ Rw.007, Kelurahan Pabuaran, Kec. Gunung Sindur, Bogor, Provinsi Jawa Barat</t>
  </si>
  <si>
    <t>drh. Dian Apriyani</t>
  </si>
  <si>
    <t>Yeast (Saccharomyces cerevisiae, Strain BG-1), Bentonite (Aluminium silikat)
Analisa terjamin:
Protein kasar: 23%
Kadar air max.8%
Kadar abu min. 15%
β-glucan min. 30%</t>
  </si>
  <si>
    <t>PT. Guyovital</t>
  </si>
  <si>
    <t>Hydrolized lecithin, Calcium Silicate, Rice Hulk, Zeolite</t>
  </si>
  <si>
    <t>Iron Sulfate, Copper Sulfate, Manganese Sulfate,  Zinc Sulfate, Sodium Selenite, Cobalt Chloride, Calcium Iodate, Calcium Carbonate , Corncorbs</t>
  </si>
  <si>
    <t>Streptococcus agalactiae TI 513 (in aktif), Montanide ISA 763A VG, Phosphate buffer saline (PBS)</t>
  </si>
  <si>
    <t>Sebagai feed suplement pada ikan</t>
  </si>
  <si>
    <t>Agri C Aquatic</t>
  </si>
  <si>
    <t>Proquatic Pond Restore</t>
  </si>
  <si>
    <t>Viguard*L</t>
  </si>
  <si>
    <t>Ascorbic Acid 35%</t>
  </si>
  <si>
    <t>- Meningkatkan imunitas;
- Mengatasi stres
- Sebagai antioksidan</t>
  </si>
  <si>
    <t>Asam amino, Boron, Cobalt, Copper, Iron, Manganese, Nickel, Zinc, Air</t>
  </si>
  <si>
    <t xml:space="preserve">- Membantu pada tahap persiapan tambak untuk membentuk dan memelihara kestabilan pertumbuhan alga dan kestabilan kualitas air;
- Membantu seluruh proses budidaya dan selama persiapan tanah tambak untuk mengembalikan kualitas tanah yang baik dengan mengurangi penggumpalan tanah  </t>
  </si>
  <si>
    <t>Sebagai acidifier pada pakan ikan dan udang</t>
  </si>
  <si>
    <t>PT. Maqpro Indonesia</t>
  </si>
  <si>
    <t>OXY-SAN Aquatic</t>
  </si>
  <si>
    <t>Glutaraldehyde, Coco-benzyl dimethyl ammonium chloride (Coco-QAC), Phosphoric acid, Dye Blue, Perfume, Air</t>
  </si>
  <si>
    <t>Sebagai antidefisiensi vitamin C pada ikan dan udang</t>
  </si>
  <si>
    <t xml:space="preserve">Bacti-Nil Aqua </t>
  </si>
  <si>
    <t>Immuno Plus 200</t>
  </si>
  <si>
    <t>Asam Format, Asam Propionat, Asam Kaprat, Asam Kaprilat, Asam Silikat, Amonia, Asam Sorbat</t>
  </si>
  <si>
    <t>Vitamin A, E, B1, B2, B6, B12, L-Lysine, Nicotinic Acid, Folic Acid, Cholin Chloride, DL-Methionine, Zinc Sulphate Monohydrate, Ferrous Sulphate Monohydrate, Sodium Selenite, Kalium Iodide, Kalsium Karbonat</t>
  </si>
  <si>
    <t>Sebagai suplemen vitamin, mineral dan asam amino pada ikan</t>
  </si>
  <si>
    <t>- Desinfektan spektrum lengkap untuk udang dan industri budidaya ikan;
- Aktivitas spektrum luas;
- Aktivitas residual yang terbukti;
- Aktif dalam bahan organik;
- Membasmi virus, bakteri dan fungi;
- Tidak korosif terhadap permukaan setelah diencerkan.</t>
  </si>
  <si>
    <t xml:space="preserve">Jl. Raya Karanggan Tua No. 58, Kel. Karanggan, Kec. Gunung Putri, Kab. Bogor, Provinsi Jawa Barat)
</t>
  </si>
  <si>
    <t>Jl. Pulogadung No.23, Kav II G5 KIP, Kel. Jatinegara, Kec. Cakung, Kota Jakarta Timur, Provinsi DKI Jakarta)
Telp: (021) 5086 7668/ (021) 5086 7669</t>
  </si>
  <si>
    <t>(021) 75682619, Web: Email: saditabogor@gmail.com</t>
  </si>
  <si>
    <t>L-ascorbic Acid, Sodium Tri Phospat, Kalsium Hidroksida, Sodium Bikarbonat, Air</t>
  </si>
  <si>
    <t>Sanacore® GM</t>
  </si>
  <si>
    <t>Aquabite</t>
  </si>
  <si>
    <t>FRS MIN TRF 1.0</t>
  </si>
  <si>
    <t>SHP MIN TRF 1.5</t>
  </si>
  <si>
    <t>FRS VIT TRF 1.0</t>
  </si>
  <si>
    <t>SHP VIT TRF 1.5</t>
  </si>
  <si>
    <t>Bio Ferm</t>
  </si>
  <si>
    <t>Vitamin A, D3, E, K3, B1, B2, B6, B12, Niacin, Folic Acid, Pantothenic Acid,  Biotin, Inositol, Rice husk</t>
  </si>
  <si>
    <t>Vitamin A, D3, E, K3, B1, B2, B6, B12, Niacin, Folic Acid, Pantothenic Acid,  Biotin, Inositol, DL-Methionine, Rice husk</t>
  </si>
  <si>
    <t>Yeast inaktif (dinding sel yeast), asam kaprat, asam kaprilat, Asam Silika, Presipitat, Kalsium Karbonat, Kalsium Propionat, Rosemary</t>
  </si>
  <si>
    <t>Protein ikan terhidrolisis 100%
(Analisa terjamin: Protein 68,5%, Kelembaban 7,2%, Kadar abu 8,5%)</t>
  </si>
  <si>
    <t>Iron, Copper, Zinc, Manganese, Selenium, Iodine, Cobalt, Magnesium, Calcium Carbonate</t>
  </si>
  <si>
    <t>Vitamin A, D3, E, K3, B1, B2, B6, B12, Pantothenic Acid, Niacinamide, Biotin, Folic Acid, Antioxidant (BHA dan BHT), Calcium Carbonate</t>
  </si>
  <si>
    <t>Vitamin A, D3, E, K3, B1, B2, B6, B12, Pantothenic Acid, Niacinamide, Biotin, Folic Acid, Inositol, Antioxidant (BHA dan BHT), Calcium Carbonate</t>
  </si>
  <si>
    <t xml:space="preserve">Bacillus Subtilis min.1x10^7 CFU/gr, Lactobacillus Rhamnosus min.1x10^7 CFU/gr, Lactobacillus Plantarum min.1x10^7 CFU/gr </t>
  </si>
  <si>
    <t>Sebagai feed supplement untuk udang</t>
  </si>
  <si>
    <t>Sebagai feed supplement untuk ikan</t>
  </si>
  <si>
    <t>Imunisasi aktif untuk spesies ikan yang rentan terhadap Streptococcocis akibat Streptococcus iniae</t>
  </si>
  <si>
    <t>- Menghambat pertumbuhan Vibrio spp;
- Meningkatkan pertumbuhan berat badan</t>
  </si>
  <si>
    <t>Meningkatkan pertumbuhan ikan dan udang</t>
  </si>
  <si>
    <t>Sebagai probiotik untuk udang</t>
  </si>
  <si>
    <t>Telp. (031) 7531048, Fax. (031) 7523374.</t>
  </si>
  <si>
    <t>- Burhan Irawan (Direktur);
- Drh. Rosita Angraeni (PJTOI)</t>
  </si>
  <si>
    <t>Jl. Babatan Pilang X Blok C-1 No.37, Kel. Babatan, Kec. Wiyung, Kota Surabaya, Provinsi Jawa Timur.
Produsen Asal/Pabrik:
Jade &amp; Gold Agriculture Products Co., Ltd
Alamat:
(No. 258, Zhongzheng Rd., Xinhua District, Tainan City 712, Taiwan. Telp: +886 960216967)</t>
  </si>
  <si>
    <t>Aquatic Vitamin Premix Fish Multi Vitamin 991</t>
  </si>
  <si>
    <t>PT. Petrosida Gresik</t>
  </si>
  <si>
    <t>Bacillus sp (B. Subtilis dan B. Licheniformis) min. 2x10^9 CFU/gram, Aspergillus Oryzae min. 1x10^7 CFU/gram</t>
  </si>
  <si>
    <t>Lactobacillus Casei ≥10^6 CFU/ml, Sacharomyces Cerevisiae ≥10^6 CFU/ml, Molase, Air</t>
  </si>
  <si>
    <t>- Memperbaiki mutu air tambak;
- Menguraikan bahan-bahan sisa pakan, kotoran ikan/udang menjadi senyawa oragnik bermanfaat;
- Menekan mikroorganisme patogen;
- Membantu meninkakan kualitas dan kuantitas produksi ikan atau udang;
- Menekan hama dan penyakit yang ada di dalam tambak</t>
  </si>
  <si>
    <t>Jl. Raden Rangga Kencana No. 47, Bandung, Jawa Barat)
Telp. (022) 86814325
Gallery Kawaluyaan Bo. B25, Kota Bandung, Provinsi Jawa Barat</t>
  </si>
  <si>
    <t>Nutricool</t>
  </si>
  <si>
    <t>AquaCare Mineral  Balance</t>
  </si>
  <si>
    <t>Sebagai feed additive untuk ikan</t>
  </si>
  <si>
    <t>Sebagai suplemen mineral untuk air kolam</t>
  </si>
  <si>
    <t>Sebagai feed supplement untuk ikan air tawar</t>
  </si>
  <si>
    <t>Rovimix Folic 80 SD</t>
  </si>
  <si>
    <t>Rovimax HB Ultra</t>
  </si>
  <si>
    <t>Asam Folat (800 mg), Maltodextrin (200 mg)</t>
  </si>
  <si>
    <t>Vitamin E (50%), Vitamin C (35%), Crude Protein (75%), Silicon Dioxide (97%), Ethoxyquine (66,6%), Rice Hulls, Calcium Carbonate</t>
  </si>
  <si>
    <t>Sebagai feed additive untuk ikan dan udang</t>
  </si>
  <si>
    <t>ProteAQ Mineral Fix</t>
  </si>
  <si>
    <t xml:space="preserve">Sebagai feed supplement untuk udang </t>
  </si>
  <si>
    <t>Tionat M</t>
  </si>
  <si>
    <t>Quick Pro M</t>
  </si>
  <si>
    <t>Natrium Thiosulfat, Maltodekstrin</t>
  </si>
  <si>
    <t>Peptone, Glucose Monohidrat, Maltodekstrin</t>
  </si>
  <si>
    <t>Aqualyzed</t>
  </si>
  <si>
    <t>PT. Kymmoshi Global Indonesia</t>
  </si>
  <si>
    <t>Asam Klorida (HCL), Natrium Hipoklorit (NaOCl). Analisa terjamin: HOCl 250 ppm</t>
  </si>
  <si>
    <t>- Untuk desinfeksi masa persiapan kolam untuk pembenihan dan budidaya;
- Untuk mencuci ikan dan udang untuk menjaga kesegaran dan agar tidak mudah busuk</t>
  </si>
  <si>
    <t>Desa Kuwang Rt.002, Rw. 009, Kecamatan Gatak, Kabupaten Sukoharjo, Provinsi Jawa Tengah 57557</t>
  </si>
  <si>
    <t>Sebagai media pemacu pertumbuhan bakteri Bacillus sp untuk perikanan</t>
  </si>
  <si>
    <t>Sebagai media pemacu pertumbuhan bakteri Thiobacillus sp untuk perikanan</t>
  </si>
  <si>
    <t>Magnesium Chloride (11,5%), Magnesium Sulphat Mono (17,5%) Sodium Chloride (38,5%), Sodium Bicarbonate (27%), Potassium Chloride (51,5%) Silika kering, Kalsium Klorida, Zeolite</t>
  </si>
  <si>
    <t>PT. Laksana Akuarium</t>
  </si>
  <si>
    <t>PT. Maxima Artha Prima</t>
  </si>
  <si>
    <t>PT. Farming Intelegene Indonesia</t>
  </si>
  <si>
    <t>REKAP IZIN PENYEDIAAN OBAT IKAN SEBAGAI PRODUSEN</t>
  </si>
  <si>
    <t xml:space="preserve">REKAP IZIN PENYEDIAAN OBAT IKAN SEBAGAI IMPORTIR OBAT IKAN </t>
  </si>
  <si>
    <t>172/DJPB/SIPP-I/IV/2018
(Jenis sediaan Farmasetik)</t>
  </si>
  <si>
    <t>Magnesium 90 gr, Kalsium 30 gr, Potasium 30 gr, Zeolite</t>
  </si>
  <si>
    <t>Magnesium 52,5 gr, Iron 77.910 mg, Copper 2.940 mg, Zinc 34.650 mg, Manganese 12.759,6 mg, Selenium 250 mg, Iodine 1.000 mg, Cobalt 150 mg, Antioxidant (BHT) 2.000 mg, Calcium Carbonate</t>
  </si>
  <si>
    <t>Rovimix 6188 (210 B STP)</t>
  </si>
  <si>
    <t>Luctarom Advance 78084Z</t>
  </si>
  <si>
    <t>Vitamin A, C, D3, E, K3, B1, B2, B6, B12, Niacin, Pantothenic Acid, Folic Acid, Biotin, Inositol, Silicon Dioxide, Ethoxyquine, Rice Hulls</t>
  </si>
  <si>
    <t>Isovaleric Acid, Propylene Glycol, Disodium 5'ribonucleotide, Sodium Glutamate, Yeast Extract, Benzyl Alcohol, Hydrolyzed Protein, Silicon Dioxide, Sodium Chloride</t>
  </si>
  <si>
    <t>Sebagai flavouring/penguat rasa dan aroma pada pakan ikan/sebagai feed additive</t>
  </si>
  <si>
    <t>Betain 758.880 mg, Calcium Stearate 50 gr, Calcium Carbonate</t>
  </si>
  <si>
    <t>Rovimix 6288 (220 B STP)</t>
  </si>
  <si>
    <t>Rovimix 6188 (210 B TW)</t>
  </si>
  <si>
    <t>Rovimix 6288 (220 B TW)</t>
  </si>
  <si>
    <t xml:space="preserve">Vitamin A 2.500.000 IU, Vitamin D3 1.000.000 IU, Vitamin E 90 gr, Vitamin K3 5 gr, Vitamin B1 20 gr, Vitamin B2 35 gr, Vitamin B6 25 gr, Vitamin B12 25 mg, Niacin 75 gr, Asam Pantotenat 50 gr, Asam Folat 4 gr, Biotin 250 mg, Vitamin C 100 gr, Inositol 50 gr      </t>
  </si>
  <si>
    <t xml:space="preserve">Vitamin A 3.000.000 IU, Vitamin D3 750.000 IU, Vitamin E 60 gr, Vitamin K3 2,5 gr, Vitamin B1 5 gr, Vitamin B2 7,5 gr, Vitamin B6 7,5 gr, Vitamin B12 10 mg, Niacin 40 gr, Asam Pantotenat 25 gr, Asam Folat 2 gr, Biotin 150 mg, Vitamin C 50 gr, Inositol 50 gr      </t>
  </si>
  <si>
    <t>Quantum Blue 5 L</t>
  </si>
  <si>
    <t>Quantum Blue 10 L</t>
  </si>
  <si>
    <t>Liverkyx</t>
  </si>
  <si>
    <t>Ariake Kuro</t>
  </si>
  <si>
    <t>Bactocell Aqua 100</t>
  </si>
  <si>
    <t xml:space="preserve">BTR E50 </t>
  </si>
  <si>
    <t>CKS Toxinerf</t>
  </si>
  <si>
    <t>PT. Corona Kernel Sukses</t>
  </si>
  <si>
    <t>Sebagai sumber vitamin dan asam amino L-lysine dan L-Carnitine</t>
  </si>
  <si>
    <t>Tributirin ≥ 50%, Silikon dioksid</t>
  </si>
  <si>
    <t>- Mengoptimalkan mikrobiota usus
- Meningkatkan integritas epitel dan kecernaan nutrisi</t>
  </si>
  <si>
    <t>Monmorilonit 98%</t>
  </si>
  <si>
    <t>Sebagai mikotoksin binder pada pakan ikan dan udang</t>
  </si>
  <si>
    <t>Jl. Samsung 2C Blok C3-D, Kel. Mekarmukti, Jababeka Innovation Center, Kec. Cikarang Utara, Kab. Bekasi, Provinsi Jawa Barat-17530</t>
  </si>
  <si>
    <t>Bandar Dalam, Kec. Sidomulyo, Kabupaten Lampung Selatan, Lampung 35353</t>
  </si>
  <si>
    <t>PT. Indonesia Evergreen Agriculture</t>
  </si>
  <si>
    <t xml:space="preserve">(021) 58902900, </t>
  </si>
  <si>
    <t>Drh. Oman (081293907007)</t>
  </si>
  <si>
    <t>Desa Merak Belantung, Kel. Merak Belatung, Kec. Kalianda, Kab.Lampung Selatan, Provinsi Lampung-35551</t>
  </si>
  <si>
    <t>Rista (085737270539)</t>
  </si>
  <si>
    <t>Drh. Wiwit Widiawati (089650252552)</t>
  </si>
  <si>
    <t>Yuyun (08123065742)</t>
  </si>
  <si>
    <t>Drh. Diar Riztiardhana (08175267565)</t>
  </si>
  <si>
    <t>Drh. Ali Usman</t>
  </si>
  <si>
    <t>18 Office Park Tower A, Unit J 3rd Floor, Jl. Letjend TB Simatupang Kav.18, Jakarta. 
Alamat Produksi : Jl. Rembang Industri 1A/7 PIER, Desa Pandean, Kec. Rembang, Pasuruan, Jawa Timur</t>
  </si>
  <si>
    <t>Drh. Retno Aryni/ Hesmi (081288422463)</t>
  </si>
  <si>
    <t>Ayu (08111192854)</t>
  </si>
  <si>
    <t xml:space="preserve">Erythromycin 400 mg/gr, Lactosa </t>
  </si>
  <si>
    <t xml:space="preserve">Enrofloxacin 200 mg/gr, Lactosa </t>
  </si>
  <si>
    <t>Oxytetracycline 400 mg/gr, Laktosa</t>
  </si>
  <si>
    <t>Vitamin B12 1 mg, L-Carnitine HCl 5 g, L-Lysine HCl 1 g, Sorbitol 10 g, Mannitol 6,5 g, exipient add</t>
  </si>
  <si>
    <t>- Meningkatkan laju pertumbuhan ikan dan udang;
- Menurunkan kadar nitrit pada air tambak;
- Menurunkan kadar Chemical Oxygen Demand (COD) pada air tambak</t>
  </si>
  <si>
    <t>Vitamin C (coated) 400 mg</t>
  </si>
  <si>
    <t>- minyak lavender (Lavandula sp)
- minyak eucalyptus (Eucalyptus sp)
- minyak pinus (Pinus sp)</t>
  </si>
  <si>
    <t>Exiguobacterium sp &gt; 1x10^6 CFU/ml</t>
  </si>
  <si>
    <t xml:space="preserve">Biomin Hepa Protect-Aqua                                              </t>
  </si>
  <si>
    <t>- Desinfeksi air tambak dan peralatan pada budidaya ikan dan udang;
- Mengontrol dan mengurangi bakteri oportunis penyebab penyakit ikan dan udang</t>
  </si>
  <si>
    <t>Butaphosphan 100 mg/mL (setara dengan fosfor 17,3 mg/mL), Vitamin B12 0,05 mg/mL, Metil Parahidroksibenzoat 1 mg/mL, Sodium Hidroksida</t>
  </si>
  <si>
    <t>Copper Sulphate Pentahydrate 100 gr/L, Cethyl Pyridium Chloride 25 gr/L, Cethyl Trimethyl Amonium Bromide 50 gr/L, Aquades qs. ad</t>
  </si>
  <si>
    <t>Alkyl dimethyl benzilammonium chloride 500 mg/mL, Isopropanol 50 mg/mL, Air qs. ad</t>
  </si>
  <si>
    <t>- Mengurangi kepadatan plankton;
- Membunuh bakteri dan jamur.</t>
  </si>
  <si>
    <t>Biofectan® Aquatic</t>
  </si>
  <si>
    <t>Prosin</t>
  </si>
  <si>
    <t>Lysine 70 / L-Lysine Sulfate</t>
  </si>
  <si>
    <t>L-Lysine HCl (L-Lysine Monohydrocloride)</t>
  </si>
  <si>
    <t>L-Tryptophan</t>
  </si>
  <si>
    <t>Liquid Lysine</t>
  </si>
  <si>
    <t>Sebagai feed suplemen dan sumber prosin pada ikan dan udang</t>
  </si>
  <si>
    <t>Sebagai feed suplemen dan sumber Lysine 70 / L-Lysine Sulfate pada ikan dan udang</t>
  </si>
  <si>
    <t>Sebagai feed suplemen dan sumber L-Lysine HCl pada ikan dan udang</t>
  </si>
  <si>
    <t>Sebagai feed suplemen dan sumber L-Tryptophan pada ikan dan udang</t>
  </si>
  <si>
    <t>Sebagai feed suplemen dan sumber Liquid Lysine pada ikan dan udang</t>
  </si>
  <si>
    <t>Bioimun</t>
  </si>
  <si>
    <t>Biofeed</t>
  </si>
  <si>
    <t>CV. Bio Perkasa</t>
  </si>
  <si>
    <t>Total Bacillus sp &gt; 1 x 10^7 CFU/gr
terdiri dari:
'- Bacillus amyloliquefaciens strain D2018 &gt;1x10^7 CFU/gr;
- Bacillus subtilis strain D2558 &gt; 1x10^7 CFU/gr</t>
  </si>
  <si>
    <t>Bakteri Corynebacterium Glutamicum KCCM 10227, Raw Sugar, Tapioka, Molase, Asam Fosfat (H3PO4), Magnesium Sulfat Heptahidrat, Besi (II) Sulfat Heptahidrat, Mangan (II) Sulfat Monohidrat, Thiamin HCl, Biotin, Nikotinamida, Ammonium Sulfat, Asam Sulfat, Ekstrak Ragi, Air (Analisa terjamin: Prosin min.65%, kadar air maks.10%)</t>
  </si>
  <si>
    <t>Bakteri Corynebacterium Glutamicum KCCM 10227, Raw Sugar, Tapioka, Molase, Asam Fosfat (H3PO4), Magnesium Sulfat Heptahidrat, Besi (II) Sulfat Heptahidrat, Mangan (II) Sulfat Monohidrat, Thiamin HCl, Biotin, Nikotinamida, Ammonium Sulfat, Asam Sulfat, Ekstrak Ragi, Air (Analisa terjamin: L-Lysine Sulfate min.55%, kadar air maks.4%)</t>
  </si>
  <si>
    <t>Bakteri Corynebacterium Glutamicum KCCM 10227, Raw Sugar, Tapioka, Molase, Asam Fosfat (H3PO4), Magnesium Sulfat Heptahidrat, Besi (II) Sulfat Heptahidrat, Mangan (II) Sulfat Monohidrat, Thiamin HCl, Biotin, Nikotinamida, Ammonium Sulfat, Asam Sulfat, Ekstrak Ragi, Air (Analisa terjamin: L-Lysine HCl min.99%, kadar air maks.1%)</t>
  </si>
  <si>
    <t xml:space="preserve">Bakteri Corynebacterium Glutamicum KCCM 10227, Raw Sugar, Amonium Sulfate,Mangan Sulfate, Zinc Sulfate, Ferrous Sulfate, Magnesium Sulfate, Nicotinamide, Fumaric Acid, Pottasium Hidroksida, Asam Phosphate, L-Tyrosine, L-Phenylalanine, D-Biotin, Antifoam, Air (Analisa terjamin: L-Tryptophan min.98%, kadar air maks.1%) </t>
  </si>
  <si>
    <t>Bakteri Corynebacterium Glutamicum KCCM 10227, Raw Sugar, Tapioka, Molase, Asam Fosfat (H3PO4), Magnesium Sulfat Heptahidrat, Besi (II) Sulfat Heptahidrat, Mangan (II) Sulfat Monohidrat, Thiamin HCl, Biotin, Nikotinamida, Ammonium Sulfat, Asam Sulfat, Ekstrak Ragi, Air (Analisa terjamin: Liquid Lysine min.50%, kadar air 40-50%)</t>
  </si>
  <si>
    <t>Ekstrak Terung Asam 0,4 gr/100 mL, Aquades qs. ad 100 ml</t>
  </si>
  <si>
    <t>Ekstrak Terung Asam 0,3 gr/100 mL, Ekstrak Lempuyang 0,1 gr, Aquades qs. ad 100 mL</t>
  </si>
  <si>
    <t>Aqua-Photo</t>
  </si>
  <si>
    <t>Tea Seed Meal Fish &amp; Snail</t>
  </si>
  <si>
    <t>Tea Seed Meal 100 % 
(Analisa terjamin : Kadar Saponin 15% - 20%,  Kadar Air: &lt;10%)</t>
  </si>
  <si>
    <t>Membasmi ikan, keong dan predator lainnya pada saat persiapan air tambak yang dilakukan sebelum penebaran benur</t>
  </si>
  <si>
    <t>PX VIT BLENDS 30029610</t>
  </si>
  <si>
    <t>VIT AQA FRS 2.5 C UAB</t>
  </si>
  <si>
    <t>Nutribuilder</t>
  </si>
  <si>
    <t>Bright Calpromax</t>
  </si>
  <si>
    <t>BTR 98</t>
  </si>
  <si>
    <t>Lipotech MCT</t>
  </si>
  <si>
    <t>ProteAQ Stomi</t>
  </si>
  <si>
    <t xml:space="preserve">Iron 30.000 mg, Copper 3.400 mg, Zinc 48.000 mg, Manganese 10.000 mg, Selenium 150 mg, Iodine 1.000 mg, Cobalt 300 mg, Calcium Carbonate </t>
  </si>
  <si>
    <t>Feed suplemen untuk ikan air tawar</t>
  </si>
  <si>
    <t>Vitamin A  2.250.000 IU, Vitamin D3 450.000 IU, Vitamin E 30.000 mg, Vitamin K3 6.000 mg, Vitamin B1 12.000 mg, Vitamin B2 9.600 mg, Vitamin B6 12.000 mg, Vitamin B12 6.000 mcg, Niacinamide 88.200 mg, Ca-D-Pantothenate 24.000 mg, Folic Acid 4.800 mg, Biotin 240.000 mcg, Inositol 105.000 mg, Iron 3.750 mg, Copper 18.750 mg, Zinc 37.500 mg, Manganese 3.750 mg, Selenium 75 mg, Iodine 140 mg, Cobalt 38 mg, Magnesium 30.000 mg, Potasium 101.250 mg, Chromium 75 mg, Calcium Carbonate</t>
  </si>
  <si>
    <t>Feed suplemen untuk udang</t>
  </si>
  <si>
    <t>Vitamin A  2.000.100 IU, Vitamin D3 750.000 IU, Vitamin E 50.000,10 mg, Vitamin K3 2.500,05 mg, Vitamin B1 5.000 mg, Vitamin B2 7.999,95 mg, Vitamin B6 7.999,95 mg, Vitamin B12 90.000 mcg, Pantothenic Acid 24.000 mg, Niacinamide 75.000 mg, Biotin 500.000 mcg, Folic Acid 1.500 mg, Vitamin C 50.000 mg, Calcium Carbonate</t>
  </si>
  <si>
    <t>Feed suplemen untuk ikan</t>
  </si>
  <si>
    <t>Vitamin A  9.000.000 IU, Vitamin D3 3.000.000 IU, Vitamin E 80.000 mg, Vitamin K3 6.020 mg, Vitamin B1 11.760 mg, Vitamin B2 12.000 mg, Vitamin B6 10.780 mg, Vitamin B12 20.000 mcg, Ca-D-Pantothenate 39.200 mg, Niacinamide 39.600 mg, Biotin 100.000 mcg, Folic Acid 5.880 mg, Inositol 102.900 mg, Antioxidant 2.000 mg, Calcium Carbonate</t>
  </si>
  <si>
    <t>Vitamin A  2.000.000 IU, Vitamin D3 400.000 IU, Vitamin E 16.000 IU, Vitamin K3 2.400 mg, Vitamin B1 3.000 mg, Vitamin B2 8.000 mg, Vitamin B6 3.000 mg, Vitamin B12 6.400 mcg, Pantothenic Acid 8.000 mg, Niacinamide 12.000 mg, Biotin 40.000 mcg, Folic Acid 1.200 mg, Calcium Carbonate</t>
  </si>
  <si>
    <t>Guanidine Acetic Acid (GAA) minimum 96%</t>
  </si>
  <si>
    <t xml:space="preserve">Sebagai feed suplemen dalam pakan </t>
  </si>
  <si>
    <t>Propionic Acid minimum 500 gr/kg</t>
  </si>
  <si>
    <t>Sebagai acidifier dalam pakan ikan</t>
  </si>
  <si>
    <t>Medium Chain Trigliserida, Casein, Dextrin</t>
  </si>
  <si>
    <t>Sebagai suplemen pakan ikan dan udang</t>
  </si>
  <si>
    <t>Suplementasi mineral untuk air dan bagian dasar kolam tambak</t>
  </si>
  <si>
    <t>Magnesium 64 gram, Calcium 45,2 gram, Potassium 59 gram, Sodium 1,2 gram, Alumunium Oxide 67,2 gram, Ferric Oxide 21,6 gram, Silika kering</t>
  </si>
  <si>
    <t>Sebagai antidefisiensi mineral</t>
  </si>
  <si>
    <t>Zinc 75.000 mg, Iron 50.000 mg, Magnesium 20.000 mg, Manganese 6.500 mg, Copper 3.750 mg, Iodine 750 mg, Selenium 125 mg, Cobalt 50 mg</t>
  </si>
  <si>
    <t>Natupro Aqua</t>
  </si>
  <si>
    <t>CKS Toxsorb</t>
  </si>
  <si>
    <t>Agribind Aquatic</t>
  </si>
  <si>
    <t>Trace Min Pro Fish Active</t>
  </si>
  <si>
    <t>Trace Min Pro Shrimp Active</t>
  </si>
  <si>
    <t xml:space="preserve">Betacell (210 B STP) </t>
  </si>
  <si>
    <t>Betacell (220 B STP)</t>
  </si>
  <si>
    <t>L-Histidine HCl Monohydrate</t>
  </si>
  <si>
    <t xml:space="preserve">Provannamei </t>
  </si>
  <si>
    <t>Prodium</t>
  </si>
  <si>
    <t>GenePasQ®DNA1 Shrimp Pathogen Detection Kit</t>
  </si>
  <si>
    <t>GePasQ®DNA2 Shrimp Pathogen Detection Kit</t>
  </si>
  <si>
    <t>GenePasQ®DNA3 Shrimp Pathogen Detection Kit</t>
  </si>
  <si>
    <t>PT. Usfa Vet Farma</t>
  </si>
  <si>
    <t>Kapur Alam Powder (setara CaO 95%, Tepung Ikan 4%, Tartazine Blue 1%</t>
  </si>
  <si>
    <t>Monmorillonit 98,5%, Astragalus 1,5 %</t>
  </si>
  <si>
    <t>Manganese (Mn) 18.000 mg, Iron (Fe) 35.000 mg, Iodine (I) 1.800 mg, Copper (Cu) 4.500 mg, Cobalt (Co) 85 mg, Selenium (Se) 175 mg, Zinc (Zn) 92.000 mg, Calcium Carbonate</t>
  </si>
  <si>
    <t>Manganese (Mn) 17.000 mg, Iodine (I) 2.500 mg, Copper (Cu) 15.000 mg, Cobalt (Co) 700 mg, Selenium (Se) 220 mg, Zinc (Zn) 110.000 mg, Cr3+ 450 mg, Calcium Carbonate</t>
  </si>
  <si>
    <t>Copper 5 g, Iron 40 g, Manganese 20 g, Zinc 100 g, Cobalt 0,1 g, Iodine 2 g, Selenium 0,2 g, Silicon dioxide 10 g, Ethoxyquine 0,2 g, Calcium Carbonate</t>
  </si>
  <si>
    <t>Copper 15 g, Manganese 20 g, Zinc 120 g, Cobalt 0,75 g, Iodine 3 g, Selenium 0,25 g, Chromium 0,5 g, Silicon dioxide 10 g, Ethoxyquine 0,2 g, Calcium Carbonate</t>
  </si>
  <si>
    <t>Bakteri Corynebacterium Glutamicum KCCM 80179, Raw Sugar, Ammonium Sulfat, Potassium Hidroksida, Asam Fosfat, Magnesium Sulfat Heptahidrat, Mangan (II) Sulfat Monohidrat,  Besi (II) Sulfat Heptahidrat, Zinc Sulfat Heptahidrat, d-Biotin, Thiamine HCl, Ca-Panthotenic, Nicotinamida, Antifoam, HCl, NH3, Air (Analisa terjamin: L-Histidine HCl Monohydrate min.98%, Kadar Air maks.0,2%)</t>
  </si>
  <si>
    <t xml:space="preserve">MgO 75 g, NaHCO3 130 g, NaCl 0,8 g, KCl 2 g, CaHPO4 0,58 g, FeSO4 3 g, MnSO4 0,008 g, CoSO4 0,05 g, Na2SeO3 0,04 g, CuSO4 1 g, KI 0,1 g, CaCO3 </t>
  </si>
  <si>
    <t>Povidone Iodine 20%, Air</t>
  </si>
  <si>
    <t>- Membantu memelihara kestabilan tanah dasar tambak (pH dan Salinitas);
- Membantu mempercepat moulting</t>
  </si>
  <si>
    <t>Suplemen mineral pada pakan ikan</t>
  </si>
  <si>
    <t>Sebagai probiotik untuk budidaya udang</t>
  </si>
  <si>
    <t>Sebagai mikotoksin binder untuk pakan ikan dan udang</t>
  </si>
  <si>
    <t>Merekatkan feed suplement pada pakan ikan dan udang</t>
  </si>
  <si>
    <t>Suplemen trace mineral untuk ikan air tawar</t>
  </si>
  <si>
    <t>Suplemen trace mineral untuk udang</t>
  </si>
  <si>
    <t>Sebagai feed suplement untuk ikan</t>
  </si>
  <si>
    <t>Sebagai feed suplement dan sumber L-Histidine bagi ikan dan udang</t>
  </si>
  <si>
    <t xml:space="preserve">- Menstabilkan pH;
- Menjaga keseimbangan mineral di kolam sehingga plankton dan pH air kolam lebih terjaga;
- Sebagai suplemen pada budidaya udang. 
</t>
  </si>
  <si>
    <t>Maspon Plaza Lt.11, Jl. Gunung Sahari Raya Kav. 18, Kelurahan Pademangan Barat, Kec. Pademangan, Kota Jakarta Utara, Provinsi DKI Jakarta, Kode Pos 14420, Telp: (021) 64701200, Fax: (021) 64700968.</t>
  </si>
  <si>
    <t>C-PAS (F6) 1 vial, Larutan Primer (pathogen IHHNV dan WSSV) 1 vial, Larutan Latex (0,4w% blue latex beads solution) 1 vial, Dilution Buffer (water, formamide, disodium hydrogen phosphate, sodium azide) 1 vial, Kontrol Positif (120 µl/ vial IHHNV, 120 µl/ vial WSSV)</t>
  </si>
  <si>
    <t>C-PAS (F6) 1 vial, Larutan Primer (pathogen EMS/AHPND dan EHP) 1 vial, Larutan Latex (0,4w% blue latex beads solution) 1 vial, Dilution Buffer (water, formamide, disodium hydrogen phosphate, sodium azide) 1 vial, Kontrol Positif (120 µl/vial EMS/AHPND, 120 µl/vial EHP)</t>
  </si>
  <si>
    <t>C-PAS (F6) 1 vial, Larutan Primer (pathogen IHHNV, WSSV, EHP) 1 vial, Larutan Latex (0,4w% blue latex beads solution) 1 vial, Dilution Buffer (water, formamide, disodium hydrogen phosphate, sodium azide) 1 vial, Kontrol Positif (120 µl/vial IHHNV, 120 µl/ vial WSSV, 120 µl/ vial EHP )</t>
  </si>
  <si>
    <t>Sodium Butirat 98% (Hasil sintesis dari Asam Butirat 99,67% dan Sodium Hydroxide 32%), Air</t>
  </si>
  <si>
    <t>Ronozyme ProAct (CT)</t>
  </si>
  <si>
    <t>Mineral Premix for Shrimp Feed</t>
  </si>
  <si>
    <t>Kera-Stim® 50</t>
  </si>
  <si>
    <t>Nucleoforce Aqua</t>
  </si>
  <si>
    <t>Farmatan Aqua</t>
  </si>
  <si>
    <t>Bio Mineral</t>
  </si>
  <si>
    <t>Mevipow</t>
  </si>
  <si>
    <t>Seita Alkalinitas</t>
  </si>
  <si>
    <t>Seita Microbioma</t>
  </si>
  <si>
    <t>Seita Minerals</t>
  </si>
  <si>
    <t>Taburan</t>
  </si>
  <si>
    <t>Raja Bandeng</t>
  </si>
  <si>
    <t>Linex Super</t>
  </si>
  <si>
    <t>Fishtan</t>
  </si>
  <si>
    <t>Ursal Cair</t>
  </si>
  <si>
    <t>Aquastar Pond</t>
  </si>
  <si>
    <t>Digestarom PEP MGE 150</t>
  </si>
  <si>
    <t>Urea, Aluminum Sulfat, Tepung Ikan, Tepung Tapioka, Magnesium, Air
(Analisa terjamin: NH3 min.9%, MgO min. 5%)</t>
  </si>
  <si>
    <t>Minyak Ikan, Abu Soda, Ethanol 70%
(Analisa terjamin: Vitamin A, Vitamin D3)</t>
  </si>
  <si>
    <t>Tawas Al2(SO4)3 18H2O setara Al2O3, Tartazine Blue
(Analisa terjamin: Aluminium setara Al2O3 min. 10%)</t>
  </si>
  <si>
    <t>Kapur Alam Granul setara CaO, Tepung Ikan, Briliant Blue
(Analisa terjamin: Kalsium setara CaO min. 20%, Magnesium setara MgO min. 9%, Nitrogen setara NH3 min. 1,5%)</t>
  </si>
  <si>
    <t xml:space="preserve">Batuan Phospat alam setara P2O5, Dolomit
(Analisa terjamin: Fosfor setara P2O5 min. 10%, Kalsium setara CaO min. 10%, Magnesium setara MgO min. 0,5%) </t>
  </si>
  <si>
    <t xml:space="preserve">Sebagai sumber suplemen methionine pada pakan ikan dan udang </t>
  </si>
  <si>
    <t>Meningkatkan nafsu makan ikan dan udang</t>
  </si>
  <si>
    <t>- Membantu pertumbuhan udang dan ikan;
- Meningkatkan nafsu makan udang dan ikan</t>
  </si>
  <si>
    <t>- Menjaga kestabilan air tambak
- Menjernihkan air media budidaya</t>
  </si>
  <si>
    <t>- Membantu memelihara kestabilan pH tanah dasar tambak;
- Membantu mempercepat moulting</t>
  </si>
  <si>
    <t xml:space="preserve">PT. Eurovet Indonesia </t>
  </si>
  <si>
    <t>PT. Seita Sukses Makmur</t>
  </si>
  <si>
    <t>PT. Chemtrade Indonesia</t>
  </si>
  <si>
    <t>Mixture of flavouring compounds, Saccahrose, Dextrin, Propylene glycol, Lecithin, Silicon dioxide, Alpha-Tocopherol</t>
  </si>
  <si>
    <t>Enzim Protease min. 75.000 PROT/gr, Sodium Suphate, Cellulose, Kalsium Karbonat, Palm Oil Hydrogenated, Dextrin, Sukrosa, Air</t>
  </si>
  <si>
    <t>Calcium Phosphate, Calcium Lactate, Potassium Phosphate, Magnesium Methionine Chelate, Zinc Meyhionine Chelate, Iron Methionine Chelate, Manganese Methionine Chelate, Copper Methionine Chelate, Calcium Carbonate
(Analisa terjamin: Posfor 75,2 g/kg, Kalium 72,8 g/kg, Magnesium 10 g/kg, Zinc 6,25 g/kg, Ferrous 1,92 g/kg, Mangan 0,7 g/kg, Copper 1,33 g/kg)</t>
  </si>
  <si>
    <t>Poultry Keratin Hydrolyzate, Sodium Hydroxide (NaOH), Hydrogen Chloride (HCl), Dihydrogen Oxide (H2O)</t>
  </si>
  <si>
    <t>Ekstrak Yeast Saccharomyces cerevisiae 99,9 %, Silikon diokside</t>
  </si>
  <si>
    <t>Mg (MgO) 150 g/kg, HCO3 (NaHCO3) 130 g/kg, K (KCl) 2 g/kg, Fe (FeSO4) 3 g/kg, Cu (CuSO4) 1 g/kg, Se (Na2Se3)) 0,04 g/kg, Co (CoSO4) 0,05 g/kg I (KI) 0,1 g/kg, Calcium Carbonate</t>
  </si>
  <si>
    <t xml:space="preserve">- Potassium monopersulphate, triple salt
- Sulphamic acid
- Sodium hexameta-phosphate
- Dodecylbenzene sodium sulphonate
- Malic acid
- Sodium chloride
- Pewarna makanan E-123 (amaranth)
</t>
  </si>
  <si>
    <t xml:space="preserve">CaCl2 (195,62 gr/kg), MgCl2.6H2O (188,04 g/kg), Ca(OH)2 (45 g/kg), CaSO4.2H2O (49,98 g/kg), KCl (99,85 g/kg), NaCl (99,70 g/kg), NaHCO3 (118,84 g/kg), Na2SiO3.5H2O (96,26 g/kg) </t>
  </si>
  <si>
    <t>Bioremediasi untuk meningkatkan produksi udang dan ikan</t>
  </si>
  <si>
    <t>Sebagai feed additive untuk nutrisi ikan dalam bentuk premix dan pakan lengkap</t>
  </si>
  <si>
    <t>Sebagai tambahan pakan untuk ikan dan udang</t>
  </si>
  <si>
    <t xml:space="preserve">Meningkatkan kesehatan ikan dan udang </t>
  </si>
  <si>
    <t>Sebagai feed suplemen pada ikan</t>
  </si>
  <si>
    <t>Desinfektan yang baik melawan bakteri dan virus untuk masa persiapan kolam dan peralatan</t>
  </si>
  <si>
    <t>- Meningkatkan alkalinitas
- Untuk mempertahankan nilai pH
- Untuk memperkecil fluktuasi pH</t>
  </si>
  <si>
    <t>Suplementasi mineral untuk pertumbuhan udang</t>
  </si>
  <si>
    <t>PT. Eurovet Indonesia 
Produsen Nucleoforce Aqua:
Bioiberica
(Antic Cami de Tordera, 109-119, 08389 Palafolls, Barcelona, Spain)
Produsen Farmatan Aqua:
Tanin Sevnica d.d.
(Hermanova Cesta 1, 8290 Sevnica, Slovenia)</t>
  </si>
  <si>
    <t>Methionine hydroxy analogue/2-hydroxy-4-methylthiobutanoic acid 950 mg/kg, Calcium Hydroxide 40 mg/kg, Calcium Sulfate 10 mg/kg
(Analisa terjamin : Methionine 84%)</t>
  </si>
  <si>
    <t>Sebagai desinfektan dan antiseptik untuk ikan dan udang</t>
  </si>
  <si>
    <t>NaHCO3 (693,21 g/kg), Na2CO3 (249,63 g/kg), Na2SiO3.5H2O (14,81 gr/kg),  Ca (OH)2 (27 gr/kg)</t>
  </si>
  <si>
    <t>Sebagai feed suplemen untuk ikan dan udang</t>
  </si>
  <si>
    <t>Mineral Premix For Aquatic Feed</t>
  </si>
  <si>
    <t xml:space="preserve">Rovimix B2 80 SD </t>
  </si>
  <si>
    <t xml:space="preserve">Vitaquamin </t>
  </si>
  <si>
    <t>Palaco DMPT 40%</t>
  </si>
  <si>
    <t>Palaco DMPT 85%</t>
  </si>
  <si>
    <t>Biolacto M</t>
  </si>
  <si>
    <t>Phosblock Watermix</t>
  </si>
  <si>
    <t>SGF Biolizer</t>
  </si>
  <si>
    <t>SGB Bionutren</t>
  </si>
  <si>
    <t>PT. Kinas Global Indonusa</t>
  </si>
  <si>
    <t>PT. Nelayan Indonesia Jaya</t>
  </si>
  <si>
    <t xml:space="preserve">Aqua Diamond </t>
  </si>
  <si>
    <t>Phospor 71 g/kg, Kalium 81,2 g/kg, Magnesium 9,26 g/kg, Zinc 5  g/kg, Ferrous 4,8  g/kg, Manganese 2  g/kg, Copper 0,76  g/kg</t>
  </si>
  <si>
    <t>Riboflavin 800 mg/g, Maltodextrin</t>
  </si>
  <si>
    <t xml:space="preserve">Vitamin A 200.000 IU/kg, Vitamin D3 100.000 IU/kg, Vitamin E 5.000 mg/kg, Vitamin K3 400 mg/kg, Vitamin B1 500 mg/kg, Vitamin B2 1.500 mg/kg, Vitamin B3 750 mg/kg, Vitamin B6 600 mg/kg, Vitamin B12 2.000 mcg/kg, Folic Acid 500 mg/kg, Biotin 20.000 mcg/kg, Ca-d Panthotenate 2.000 mg/kg, Iron 6.000 mg/kg, Copper 300 mg/kg, Zinc 3.000 mg/kg, Magnesium 5.000 mg/kg, Manganese 2.000 mg/kg, Cobalt 50 mg/kg, Methionine 500 mg/kg, Lysine 300 mg/kg, Binder (perekat) </t>
  </si>
  <si>
    <t>Yeast Ekstrak 600 mg/g, Glukosa Monohidrat</t>
  </si>
  <si>
    <t>Sebagai feed suplemen pada ikan dan udang</t>
  </si>
  <si>
    <t>Merangsang penciuman ikan terhadap pakan dan sebagai atraktan pakan ikan</t>
  </si>
  <si>
    <t>Meningkatkan kualitas air dengan mengurangi kadar logam berat dan zat organik, serta mengurangi kadar logam [berat pada tubuh ikan</t>
  </si>
  <si>
    <t>Suplemen bahan alam untuk meningkatkan kesehatan pencernaan ikan dan udang</t>
  </si>
  <si>
    <t>Suplemen bahan alam untuk meningkatkan kekebalan tubuh ikan dan udang</t>
  </si>
  <si>
    <t>EDTA 55%, Maltodekstrin</t>
  </si>
  <si>
    <t>PT. Grobest Indomakmur
(The Suites Tower Lt.11 Suite 05, Jl. Boulevard Pantai Indah Kapuk No.1 Kav. OFS, Kel. Kamal Muara, Kec. Penjaringan, Kota Jakarta Utara, Provinsi DKI Jakarta), Telp/fax: (021) 5882250/ (021) 5882249
Produsen:
Premixstar Biotechnology Co., ltd
(No. 106, Ln.800, Zhongshan S.Rd., Yangmei Dist., Taoyuan City 326, Taiwan (R.O.C)</t>
  </si>
  <si>
    <t>Dsn. Wringinanom Rt.29 Rw.10, Ds. Slamet, Kec. Tumpang, Kab. Malang, Provinsi Jawa Timur-65156</t>
  </si>
  <si>
    <t xml:space="preserve">Yeast metabolit 400 g/kg, Zinc organik 3.333 mg/kg, Selenium organik 167 mg/kg,  Calcium Carbonate </t>
  </si>
  <si>
    <t>DPMT ((2-Carboxyethyl) dimethylsulfonium bromide) 400 g/kg (hasil sintesis dimethyl sulfide 196 g/kg dan acrylic acid 226 g/kg, hydrobromic acid 240 g/kg)), Talc, Silicon dioxide</t>
  </si>
  <si>
    <t>DPMT ((2-Carboxyethyl) dimethylsulfonium bromide) 850 g/kg (hasil sintesis dimethyl sulfide 417 g/kg, acrylic acid 481 g/kg, hydrobromic acid 536 g/kg), Talc, Silicon dioxide</t>
  </si>
  <si>
    <t>Caprivac Hydrogalaksi</t>
  </si>
  <si>
    <t>Vitagrimix Shrimp Active</t>
  </si>
  <si>
    <t>L-Arginine</t>
  </si>
  <si>
    <t>Pro-S</t>
  </si>
  <si>
    <t>Immuno-Q</t>
  </si>
  <si>
    <t>Kalvit-B Comp Aqua</t>
  </si>
  <si>
    <t>Cellulase min. 150.000 U/g , Xylanase min. 7.000 U/g, Siicon dioxide 1%, Sodium benzoate 1%, Wheat Flour</t>
  </si>
  <si>
    <t>Vitamin A 4.500 IU/g, Vitamin D3 1.000 IU/g, Vitamin C 10.000 mcg/g, Vitamin B2 7.000 mcg/g, Vitamin B6 4.200 mcg/g, Vitamin B12 40 mcg/g, Calcium 20.000 mcg/g, Phosporus 5.000 mcg/g, Copper 500 mcg/g, Iron 1.800 mcg/g, Manganese 200 mcg/g, Zinc 900 mcg/g, Potassium 250 mcg/g, Magnesium 100 mcg/g, Cobalt 10 mcg/g, Selenium 30 mcg/g, Sodium Chloride 50.000 mcg/g, Iodine 400 mcg/g, BHT, HDK-N 20, Laktosa</t>
  </si>
  <si>
    <t xml:space="preserve">Vitamin A 2.000.000 IU/Kg, Vitamin D3 850.000 IU/Kg, Vitamin E 80.000 mg/kg, Vitamin K3 5.000 mg/Kg, Vitamin B1 20.000 mg/Kg, Vitamin  B2 35.000 mg/Kg, Vitamin B3 70.000 mg/Kg, Vitamin B5 50.000 mg/Kg, Vitamin B6 20.000 mg/Kg, Vitamin B7 200 mg/Kg, Vitamin  B9 4.000 mg/Kg, Vitamin  B12 25 mg/Kg, Vitamin C 85.000 mg/Kg, Inositol 50.000 mg/Kg, Calcium Carbonate  </t>
  </si>
  <si>
    <t>Butyric acid 6 gr/Kg, Octanoic acid 9 gr/kg, Hexanoic acid 11 gr/Kg, Decanoic acid 20 gr/Kg, Isovaleric acid 32 gr/Kg, Trimethylamine chloride 460 gr/Kg, Propylene glycole, Benzyl alcohol, Air</t>
  </si>
  <si>
    <t>Vitamin B1 900 mg/Kg, Vitamin B2 8.000 mg/Kg, Vitamin B3 1.000 mg/Kg, Vitamin B6 600 mg/Kg, Vitamin B12 9.000 mcg/Kg, Folic acid 500 mg/Kg, Biotin 40.000 mcg/Kg, Ca-d Panthotenate 2.000 mg/Kg, Binder/perekat qs.</t>
  </si>
  <si>
    <t xml:space="preserve">Meningkatkan daya cerna pakan pada ikan dan udang </t>
  </si>
  <si>
    <t>Suplemen untuk meningkatkan daya tahan hidup udang dan ikan</t>
  </si>
  <si>
    <t>Suplemen vitamin untuk udang</t>
  </si>
  <si>
    <t>Sebagai feed supplement dan sumber L-Arginine</t>
  </si>
  <si>
    <t xml:space="preserve">- Produksi enzim pencernaan
- Meningkatkan imunitas
- Meningkatkan kualitas air
</t>
  </si>
  <si>
    <t>Sebagai flavouring/penguat rasa dan aroma pada pakan ikan/sebagai feed additives</t>
  </si>
  <si>
    <t>Sebagai suplemen pakan (feed supplement) untuk ikan</t>
  </si>
  <si>
    <t>MIN AQA OMN C STP</t>
  </si>
  <si>
    <t>MIN AQA SHP 1.0C CAN 51086</t>
  </si>
  <si>
    <t>MIN AQA SHP VAN 1.0 C STP</t>
  </si>
  <si>
    <t>PT. Agrinusa Jaya Sentosa</t>
  </si>
  <si>
    <t>Vitagrimix Aquatic Active</t>
  </si>
  <si>
    <t>Bright Lecicholmax</t>
  </si>
  <si>
    <t>PT. Fenanza Putra Perkasa</t>
  </si>
  <si>
    <t>Fenanzamix Aquamin</t>
  </si>
  <si>
    <t xml:space="preserve">Kalimun Aqua® </t>
  </si>
  <si>
    <t>Vannapro-L</t>
  </si>
  <si>
    <t>Ecoguard</t>
  </si>
  <si>
    <t>Sapotan Powder</t>
  </si>
  <si>
    <t>KKP RI D 2207032 - P2 FTC</t>
  </si>
  <si>
    <t xml:space="preserve">KKP RI D 2207325-P1 FTC             </t>
  </si>
  <si>
    <t xml:space="preserve">KKP RI D 2207163-P1 PBS </t>
  </si>
  <si>
    <t xml:space="preserve">KKP RI D 2207169-P1 PbBS </t>
  </si>
  <si>
    <t>KKP RI D 2207635 PbBC</t>
  </si>
  <si>
    <t>KKP RI D 2207636 HBC</t>
  </si>
  <si>
    <t>KKP RI D 2207625 PBS</t>
  </si>
  <si>
    <t>KKP RI D 2207626 PBS</t>
  </si>
  <si>
    <t>KKP RI D 2207627 PBS</t>
  </si>
  <si>
    <t>KKP RI D 2207628 PBS</t>
  </si>
  <si>
    <t>KKP RI D 2207629 PBS</t>
  </si>
  <si>
    <t>KKP RI D 2207630 PBS</t>
  </si>
  <si>
    <t>KKP RI D 2207631 PBS</t>
  </si>
  <si>
    <t>KKP RI D 2207632 PBS</t>
  </si>
  <si>
    <t>KKP RI D 2207633 PBS</t>
  </si>
  <si>
    <t>KKP RI D 2207634 PBS</t>
  </si>
  <si>
    <t xml:space="preserve"> KKP RI D 2006016-P2 FTC</t>
  </si>
  <si>
    <t>KKP RI D 2006022-P1  PBS</t>
  </si>
  <si>
    <t>KKP RI D 1807093 - P1 PBS</t>
  </si>
  <si>
    <t xml:space="preserve">KKP RI D 1809106 - P1 BBC     </t>
  </si>
  <si>
    <t>KKP RI D 1804107 - P1 BBC</t>
  </si>
  <si>
    <t xml:space="preserve">KKP RI I 1811110-P1 PBS
</t>
  </si>
  <si>
    <t xml:space="preserve">KKP RI D 1809112 - P1 BBC    </t>
  </si>
  <si>
    <t>KKP RI D 1903115-P1 BBC</t>
  </si>
  <si>
    <t xml:space="preserve">KKP RI I 1710191 - P1 PbBS    </t>
  </si>
  <si>
    <t>KKP RI I 1809205 - P1 PBS</t>
  </si>
  <si>
    <t>KKP RI I 1807209 - P1 PBS</t>
  </si>
  <si>
    <t>KKP RI I 1807210 - P1 PBS</t>
  </si>
  <si>
    <t>KKP RI I 1809232 - P1 PBC</t>
  </si>
  <si>
    <t>KKP RI I 1903233-P1 PBS</t>
  </si>
  <si>
    <t>KKP RI D 2005243-P1 PBS</t>
  </si>
  <si>
    <t xml:space="preserve"> KKP RI I 2005262-P1 PBC</t>
  </si>
  <si>
    <t>KKP RI I 2005264-P1 PBS</t>
  </si>
  <si>
    <t xml:space="preserve"> KKP RI I 2005267-P1 PBS</t>
  </si>
  <si>
    <t xml:space="preserve">KKP RI D 1708311 PBS        </t>
  </si>
  <si>
    <t>KKP RI D 1708312 PBS</t>
  </si>
  <si>
    <t>KKP RI D 1708313 PBS</t>
  </si>
  <si>
    <t>KKP RI D 1708314 PBS</t>
  </si>
  <si>
    <t>KKP RI D 1710317 PbBS</t>
  </si>
  <si>
    <t>KKP RI D 1710318 PbBS</t>
  </si>
  <si>
    <t>KKP RI D 1710319 PbBC</t>
  </si>
  <si>
    <t xml:space="preserve">KKP RI D 1711320 PBS        </t>
  </si>
  <si>
    <t xml:space="preserve">KKP RI D 1711 321 PBS       </t>
  </si>
  <si>
    <t xml:space="preserve">KKP RI D 1711322 PBS                   </t>
  </si>
  <si>
    <t xml:space="preserve">KKP RI D 1711323 PBS      </t>
  </si>
  <si>
    <t xml:space="preserve">KKP RI I 1712326 PBS                       </t>
  </si>
  <si>
    <t xml:space="preserve">KKP RI D 1712327 PBS              </t>
  </si>
  <si>
    <t xml:space="preserve">KKP RI D 1712328 PBS        </t>
  </si>
  <si>
    <t xml:space="preserve">KKP RI D 1712329 PBS                </t>
  </si>
  <si>
    <t xml:space="preserve">KKP RI D 1802330 PBS         </t>
  </si>
  <si>
    <t xml:space="preserve">KKP RI D 1802331 PBS               </t>
  </si>
  <si>
    <t xml:space="preserve">KKP RI D 1802332 PBS              </t>
  </si>
  <si>
    <t xml:space="preserve">KKP RI D 1802333 PBS           </t>
  </si>
  <si>
    <t xml:space="preserve">KKP RI D 1802334 PBS                   </t>
  </si>
  <si>
    <t xml:space="preserve">KKP RI D 1802335 PBS            </t>
  </si>
  <si>
    <t xml:space="preserve">KKP RI I 1804336 PBS      </t>
  </si>
  <si>
    <t xml:space="preserve">KKP RI I 1804337 PBS          </t>
  </si>
  <si>
    <t xml:space="preserve">KKP RI D 1804344 PBS         </t>
  </si>
  <si>
    <t xml:space="preserve">KKP RI D 1804346 PBC       </t>
  </si>
  <si>
    <t xml:space="preserve">KKP RI I 1804348 PBS        </t>
  </si>
  <si>
    <t xml:space="preserve">KKP RI I 1804349 VKC      </t>
  </si>
  <si>
    <t xml:space="preserve">KKP RI D 1804350 HBS  </t>
  </si>
  <si>
    <t xml:space="preserve">KKP RI D 1807351 PBS                  </t>
  </si>
  <si>
    <t xml:space="preserve">KKP RI D 1807353 PBS                     </t>
  </si>
  <si>
    <t xml:space="preserve">KKP RI I 1807355 PBC                        </t>
  </si>
  <si>
    <t xml:space="preserve">KKP RI D 1807356 PBS                      </t>
  </si>
  <si>
    <t xml:space="preserve">KKP RI D 1807357 PBS             </t>
  </si>
  <si>
    <t xml:space="preserve">KKP RI I 1807358 PBS           </t>
  </si>
  <si>
    <t xml:space="preserve">KKP RI I 1807359 PBS         </t>
  </si>
  <si>
    <t xml:space="preserve">KKP RI I 1807361 PBS       </t>
  </si>
  <si>
    <t xml:space="preserve">KKP RI D 1807222 - P1 VKC           </t>
  </si>
  <si>
    <t>KKP RI I 1809025 - P1 FBC</t>
  </si>
  <si>
    <t>KKP RI D 1809362 PBS</t>
  </si>
  <si>
    <t>KKP RI D 1809363 FTC</t>
  </si>
  <si>
    <t>KKP RI I 1809365 FTS</t>
  </si>
  <si>
    <t xml:space="preserve">KKP RI I 1809366 PBS                     </t>
  </si>
  <si>
    <t xml:space="preserve">KKP RI I 1809367 PBS                     </t>
  </si>
  <si>
    <t>KKP RI I 1809368 HBC</t>
  </si>
  <si>
    <t>KKP RI I 1809370 PBS</t>
  </si>
  <si>
    <t>KKP RI I 1809371 PBS</t>
  </si>
  <si>
    <t>KKP RI I 1811372 PbBS</t>
  </si>
  <si>
    <t>KKP RI I 1811373 PbBS</t>
  </si>
  <si>
    <t>KKP RI I 1811374 PbBS</t>
  </si>
  <si>
    <t>KKP RI I 1811375 PbBS</t>
  </si>
  <si>
    <t>KKP RI I 1811376 PbBS</t>
  </si>
  <si>
    <t>KKP RI I 1811377 PbBS</t>
  </si>
  <si>
    <t>KKP RI I 1811378 PbBS</t>
  </si>
  <si>
    <t>KKP RI D 1811379 PbBC</t>
  </si>
  <si>
    <t>KKP RI D 1811380 PbBC</t>
  </si>
  <si>
    <t>KKP RI I 1811381 PbBC</t>
  </si>
  <si>
    <t>KKP RI D 1811382 PbBC</t>
  </si>
  <si>
    <t>KKP RI I 1811383 PBS</t>
  </si>
  <si>
    <t>KKP RI I 1811384 PBS</t>
  </si>
  <si>
    <t>KKP RI D 1811385 PBS</t>
  </si>
  <si>
    <t xml:space="preserve">KKP RI I 1811214-P1 PBS
</t>
  </si>
  <si>
    <t xml:space="preserve">KKP RI I 1811226-P1 PBS
</t>
  </si>
  <si>
    <t xml:space="preserve">KKP RI D 1811386 PBS
</t>
  </si>
  <si>
    <t xml:space="preserve">KKP RI I 1811387 HBC
</t>
  </si>
  <si>
    <t xml:space="preserve">KKP RI I 1811227-P1 PBS
</t>
  </si>
  <si>
    <t xml:space="preserve">KKP RI I 1811388 PBS
</t>
  </si>
  <si>
    <t xml:space="preserve">KKP RI D 1811201-P1 BKC
</t>
  </si>
  <si>
    <t xml:space="preserve">KP RI D 1811202-P1 BKC
</t>
  </si>
  <si>
    <t>KKP RI I  1903204-P1 PbBS</t>
  </si>
  <si>
    <t>KKP RI I  1903188-P1 PBS</t>
  </si>
  <si>
    <t xml:space="preserve">KKP RI D 1903391 PBS </t>
  </si>
  <si>
    <t xml:space="preserve">KKP RI I 1903392 PBS </t>
  </si>
  <si>
    <t>KKP RI I 1903393 FTP</t>
  </si>
  <si>
    <t>KKP RI I 1903394 PbBS</t>
  </si>
  <si>
    <t>KKP RI I 1903396 PBS</t>
  </si>
  <si>
    <t>KKP RI I 1903397 PBS</t>
  </si>
  <si>
    <t>KKP RI D 1905231-P1 PBS</t>
  </si>
  <si>
    <t>KKP RI I 1905213-P1 PBS</t>
  </si>
  <si>
    <t>KKP RI D 1905108-P1 PbBC</t>
  </si>
  <si>
    <t>KKP RI D 1905399 PBS</t>
  </si>
  <si>
    <t>KKP RI D 1905400 PBS</t>
  </si>
  <si>
    <t>KKP RI D 1905401 PBS</t>
  </si>
  <si>
    <t>KKP RI D 1905402 PBS</t>
  </si>
  <si>
    <t>KKP RI D 1905403 PBS</t>
  </si>
  <si>
    <t>KKP RI I 1905404 PBS</t>
  </si>
  <si>
    <t>KKP RI I 1905405 PrBC</t>
  </si>
  <si>
    <t>KKP RI I 1905406 PrBC</t>
  </si>
  <si>
    <t>KKP RI I 1905408 PBS</t>
  </si>
  <si>
    <t>KKP RI I 1905410 FTC</t>
  </si>
  <si>
    <t>KKP RI I 1905411 PbBS</t>
  </si>
  <si>
    <t>KKP RI I 1905412 PbBS</t>
  </si>
  <si>
    <t xml:space="preserve">KKP RI I 1908228-P1 PBS </t>
  </si>
  <si>
    <t>KKP RI I 1908414 PBC</t>
  </si>
  <si>
    <t>KKP RI I 1908415 PBC</t>
  </si>
  <si>
    <t>KKP RI D 1908416 PBS</t>
  </si>
  <si>
    <t>KKP RI D 1908417 PBS</t>
  </si>
  <si>
    <t>KKP RI I 1908419 PBS</t>
  </si>
  <si>
    <t>KKP RI I 1908420 PBS</t>
  </si>
  <si>
    <t>KKP RI I 1908421 PBS</t>
  </si>
  <si>
    <t>KKP RI I 1908422 PBS</t>
  </si>
  <si>
    <t>KKP RI D 1908423 PBS</t>
  </si>
  <si>
    <t>KKP RI I 1908424 PBS</t>
  </si>
  <si>
    <t xml:space="preserve">KKP RI I 1908425 FTS </t>
  </si>
  <si>
    <t xml:space="preserve">KKP RI D 1910118-P1 BBC </t>
  </si>
  <si>
    <t xml:space="preserve">KKP RI D 1910117-P1 BBC </t>
  </si>
  <si>
    <t xml:space="preserve">KKP RI D 1910194-P1 PBS </t>
  </si>
  <si>
    <t xml:space="preserve">KKP RI D 1910195-P1 FBC </t>
  </si>
  <si>
    <t xml:space="preserve">KKP RI D 1910193-P1 PBS </t>
  </si>
  <si>
    <t xml:space="preserve">KKP RI D 1910197-P1 PBS </t>
  </si>
  <si>
    <t xml:space="preserve">KKP RI D 1910428 PbBC </t>
  </si>
  <si>
    <t xml:space="preserve">KKP RI D 1910429 PbBC </t>
  </si>
  <si>
    <t>KKP RI D 1910430 PrBC</t>
  </si>
  <si>
    <t xml:space="preserve">KKP RI I 1910431 HBS </t>
  </si>
  <si>
    <t xml:space="preserve">KKP RI D 1910432 PBS </t>
  </si>
  <si>
    <t xml:space="preserve">KKP RI I 1910433 PBS </t>
  </si>
  <si>
    <t xml:space="preserve">KKP RI I 1910434 PBS </t>
  </si>
  <si>
    <t>KKP RI D 1910435 PBC</t>
  </si>
  <si>
    <t xml:space="preserve">KKP RI D 1910436 PBC </t>
  </si>
  <si>
    <t xml:space="preserve">KKP RI D 1910437 PBC </t>
  </si>
  <si>
    <t xml:space="preserve">KKP RI D 1910438 PBC </t>
  </si>
  <si>
    <t>KKP RI I 1912212-P1 PbBS</t>
  </si>
  <si>
    <t>KKP RI I 1912254-P1 PBS</t>
  </si>
  <si>
    <t>KKP RI D 1912198-P1 PBC</t>
  </si>
  <si>
    <t>KKP RI D 1912196-P1 PBS</t>
  </si>
  <si>
    <t>KKP RI I 1912439 PBS</t>
  </si>
  <si>
    <t>KKP RI I 1912440 HBS</t>
  </si>
  <si>
    <t>KKP RI I 1912441 PBS</t>
  </si>
  <si>
    <t>KKP RI I 1912442 PBS</t>
  </si>
  <si>
    <t>KKP RI I 1912443 PBS</t>
  </si>
  <si>
    <t>KKP RI I 1912444 PBS</t>
  </si>
  <si>
    <t>KKP RI I 1912445 PbBS</t>
  </si>
  <si>
    <t>KKP RI D 1912446 PbBC</t>
  </si>
  <si>
    <t>KKP RI I 2002451 PBS</t>
  </si>
  <si>
    <t>KKP RI I 2002453 PBS</t>
  </si>
  <si>
    <t>KKP RI I 2002454 PBS</t>
  </si>
  <si>
    <t>KKP RI I 2002455 PBS</t>
  </si>
  <si>
    <t>KKP RI I 2002456 FTC</t>
  </si>
  <si>
    <t>KKP RI I 2002457 PBS</t>
  </si>
  <si>
    <t>KKP RI I 2002458 PBS</t>
  </si>
  <si>
    <t>KKP RI I 2002459 PBS</t>
  </si>
  <si>
    <t>KKP RI I 2002460 PBS</t>
  </si>
  <si>
    <t>KKP RI I 2002461 PBS</t>
  </si>
  <si>
    <t>KKP RI I 2002462 PBS</t>
  </si>
  <si>
    <t>KKP RI I 2002463 PBS</t>
  </si>
  <si>
    <t>KKP RI I 2002464 PBS</t>
  </si>
  <si>
    <t>KKP RI I 2002465 PBS</t>
  </si>
  <si>
    <t>KKP RI I 2002466 PBS</t>
  </si>
  <si>
    <t>KKP RI I 2005240-P1 PBS</t>
  </si>
  <si>
    <t>KKP RI I 2005467 PBC</t>
  </si>
  <si>
    <t>KKP RI I 2005468 PBC</t>
  </si>
  <si>
    <t>KKP RI I 2005469 PBC</t>
  </si>
  <si>
    <t>KKP RI D 2005470 PBS</t>
  </si>
  <si>
    <t>KKP RI I 2005471 PBS</t>
  </si>
  <si>
    <t>KKP RI I 2005472 PBS</t>
  </si>
  <si>
    <t>KKP RI I 2005473 PBS</t>
  </si>
  <si>
    <t>KKP RI D 2005474 PBS</t>
  </si>
  <si>
    <t>KKP RI I 2005475 BKC</t>
  </si>
  <si>
    <t>KKP RI I 2006255-P1 PBS</t>
  </si>
  <si>
    <t xml:space="preserve">KKP RI I 2006476 PBS </t>
  </si>
  <si>
    <t>KKP RI I 2006477 PBS</t>
  </si>
  <si>
    <t>KKP RI I 2006478 PBS</t>
  </si>
  <si>
    <t>KKP RI I 2006479 PBS</t>
  </si>
  <si>
    <t>KKP RI D 2008480 PBS</t>
  </si>
  <si>
    <t>KKP RI D 2008481 PBS</t>
  </si>
  <si>
    <t>KKP RI D 2008482 PBS</t>
  </si>
  <si>
    <t>KKP RI D 2008483 PBS</t>
  </si>
  <si>
    <t>KKP RI D 2008484 PBS</t>
  </si>
  <si>
    <t>KKP RI I 2008485 PBS</t>
  </si>
  <si>
    <t>KKP RI I 2008486 PBS</t>
  </si>
  <si>
    <t>KKP RI I 2008487 FTS</t>
  </si>
  <si>
    <t>KKP RI I 2008488 PBC</t>
  </si>
  <si>
    <t>KKP RI I 2008489 PBS</t>
  </si>
  <si>
    <t>KKP RI I 2008490 PBS</t>
  </si>
  <si>
    <t>KKP RI I 2008251-P1 PBS</t>
  </si>
  <si>
    <t>KKP RI D 2008491 PBS</t>
  </si>
  <si>
    <t>KKP RI D 2008492 FKC</t>
  </si>
  <si>
    <t>KKP RI D 2008248-P1 PbBS</t>
  </si>
  <si>
    <t>KKP RI I 2010229-P1 PBS</t>
  </si>
  <si>
    <t xml:space="preserve">KKP RI I 2010493 PBS </t>
  </si>
  <si>
    <t xml:space="preserve">KKP RI D 2010494 PBS </t>
  </si>
  <si>
    <t xml:space="preserve">KKP RI I 2010495 PBS </t>
  </si>
  <si>
    <t>KKP RI D 2011017-P2 FTC</t>
  </si>
  <si>
    <t xml:space="preserve">KKP RI D 2011496 PBS </t>
  </si>
  <si>
    <t xml:space="preserve">KKP RI D 2011497 PBS </t>
  </si>
  <si>
    <t xml:space="preserve">KKP RI I 2011498 PBS </t>
  </si>
  <si>
    <t xml:space="preserve">KKP RI D 2011499 PBS </t>
  </si>
  <si>
    <t xml:space="preserve">KKP RI D 2011500 PBS </t>
  </si>
  <si>
    <t>KKP RI I 2012174-P1 FTC</t>
  </si>
  <si>
    <t xml:space="preserve">KKP RI D 2012501 PBS </t>
  </si>
  <si>
    <t xml:space="preserve">KKP RI D 2012502 HBS </t>
  </si>
  <si>
    <t xml:space="preserve">KKP RI D 2012503 HBS </t>
  </si>
  <si>
    <t xml:space="preserve">KKP RI I 2012504 FTS </t>
  </si>
  <si>
    <t xml:space="preserve">KKP RI D 2012505 PBS </t>
  </si>
  <si>
    <t>KKP RI D 2012239-P1 PBS</t>
  </si>
  <si>
    <t>KKP RI D 2012237-P1 PBS</t>
  </si>
  <si>
    <t xml:space="preserve">KKP RI D 2012506 PBC </t>
  </si>
  <si>
    <t>KKP RI D 2012507 PBC</t>
  </si>
  <si>
    <t>KKP RI D 2012508 PBC</t>
  </si>
  <si>
    <t xml:space="preserve">KKP RI D 2012510 HBC </t>
  </si>
  <si>
    <t>KKP RI I 2102276-P1 FTS</t>
  </si>
  <si>
    <t>KKP RI I 2102259-P1 PbBS</t>
  </si>
  <si>
    <t>KKP RI I 210206-P2 PBC</t>
  </si>
  <si>
    <t xml:space="preserve">KKP RI D 2102511 PBS </t>
  </si>
  <si>
    <t xml:space="preserve">KKP RI D 2102512 PBS </t>
  </si>
  <si>
    <t xml:space="preserve">KKP RI D 2102513 PBS </t>
  </si>
  <si>
    <t xml:space="preserve">KKP RI I 2102514 PBS </t>
  </si>
  <si>
    <t xml:space="preserve">KKP RI I 2102515 PBS </t>
  </si>
  <si>
    <t xml:space="preserve">KKP RI D 2102516 FTC </t>
  </si>
  <si>
    <t>KKP RI I 2103260-P1 PbBS</t>
  </si>
  <si>
    <t>KKP RI D 2103143-P1 BBC</t>
  </si>
  <si>
    <t>KKP RI D 2103013-P2 FKS</t>
  </si>
  <si>
    <t>KKP RI D 2103015-P2 FKS</t>
  </si>
  <si>
    <t>KKP RI I  2103151-P1 FTP</t>
  </si>
  <si>
    <t xml:space="preserve">KKP RI D 2103517 PBC </t>
  </si>
  <si>
    <t xml:space="preserve">KKP RI I 2103518 PBS </t>
  </si>
  <si>
    <t xml:space="preserve">KKP RI D 2103519 PBC </t>
  </si>
  <si>
    <t xml:space="preserve">KKP RI D 2103520 PBS </t>
  </si>
  <si>
    <t xml:space="preserve">KKP RI D 2103521 PBS </t>
  </si>
  <si>
    <t xml:space="preserve">KKP RI D 2103522 PBS </t>
  </si>
  <si>
    <t xml:space="preserve">KKP RI I  2104164-P1 PBS </t>
  </si>
  <si>
    <t xml:space="preserve">KKP RI D 2104523 PBS </t>
  </si>
  <si>
    <t xml:space="preserve">KKP RI D 2104524 FTC </t>
  </si>
  <si>
    <t xml:space="preserve">KKP RI D 2104525 PBS </t>
  </si>
  <si>
    <t xml:space="preserve">KKP RI D 2104526 PBS </t>
  </si>
  <si>
    <t xml:space="preserve">KKP RI D 2104527 PBS </t>
  </si>
  <si>
    <t xml:space="preserve">KKP RI I 2105528 PBS </t>
  </si>
  <si>
    <t xml:space="preserve">KKP RI I 2105529 PBS </t>
  </si>
  <si>
    <t>KKP RI I 2105530 PBC</t>
  </si>
  <si>
    <t xml:space="preserve">KKP RI I 2105531 PBP </t>
  </si>
  <si>
    <t xml:space="preserve">KKP RI I 2105532 PBS </t>
  </si>
  <si>
    <t xml:space="preserve">KKP RI I 2105533 FTS </t>
  </si>
  <si>
    <t xml:space="preserve">KKP RI D 2105534 HBS </t>
  </si>
  <si>
    <t>KKP RI I 2107282-P1 PBS</t>
  </si>
  <si>
    <t>KKP RI I 2107280-P1 PBS</t>
  </si>
  <si>
    <t xml:space="preserve">KKP RI I  2107166-P1 BKC </t>
  </si>
  <si>
    <t xml:space="preserve">KKP RI D 2107536 PBS </t>
  </si>
  <si>
    <t xml:space="preserve">KKP RI I 2107537 PBC </t>
  </si>
  <si>
    <t xml:space="preserve">KKP RI I 2107538 PBC </t>
  </si>
  <si>
    <t>KKP RI D 2108014-P2 FKS</t>
  </si>
  <si>
    <t>KKP RI I 2108281-P1 FTC</t>
  </si>
  <si>
    <t>KKP RI I 2108279-P1 PBS</t>
  </si>
  <si>
    <t xml:space="preserve">KKP RI I 2108539 PBS </t>
  </si>
  <si>
    <t xml:space="preserve">KKP RI D 2108540 PBS </t>
  </si>
  <si>
    <t>KKP RI I 2109283-P1 PBS</t>
  </si>
  <si>
    <t>KKP RI I 2109284-P1 PBS</t>
  </si>
  <si>
    <t>KKP RI I 2109041-P2 BKC</t>
  </si>
  <si>
    <t>KKP RI I 2109274-P1 PBS</t>
  </si>
  <si>
    <t>KKP RI I 2109541 PBS</t>
  </si>
  <si>
    <t>KKP RI D 2109542 PBS</t>
  </si>
  <si>
    <t>KKP RI D 2109543 PBS</t>
  </si>
  <si>
    <t>KKP RI D 2109544 PBS</t>
  </si>
  <si>
    <t>KKP RI D 2109545 PBS</t>
  </si>
  <si>
    <t>KKP RI I 2109546 PbBS</t>
  </si>
  <si>
    <t>KKP RI D 2109249-P1 PbBS</t>
  </si>
  <si>
    <t>KKP RI D 2109179-P1 PbBC</t>
  </si>
  <si>
    <t>KKP RI D 2109547 PBS</t>
  </si>
  <si>
    <t>KKP RI D 2109548 PBS</t>
  </si>
  <si>
    <t>KKP RI D 2109549 PBS</t>
  </si>
  <si>
    <t>KKP RI D 2109550 PBS</t>
  </si>
  <si>
    <t>KKP RI D 2109551 PBS</t>
  </si>
  <si>
    <t>KKP RI I 2109552 PBS</t>
  </si>
  <si>
    <t>KKP RI D 2109553 PBS</t>
  </si>
  <si>
    <t>KKP RI D 2109554 PBS</t>
  </si>
  <si>
    <t>KKP RI D 2109555 FTC</t>
  </si>
  <si>
    <t>KKP RI D 2111556 PBS</t>
  </si>
  <si>
    <t>KKP RI I 2111557 PBS</t>
  </si>
  <si>
    <t>KKP RI D 2112040 -P2 PBS</t>
  </si>
  <si>
    <t>KKP RI D 2112285-P1 HBC</t>
  </si>
  <si>
    <t>KKP RI D 2112176-P1 PbBC</t>
  </si>
  <si>
    <t>KKP RI D 2112558 PBS</t>
  </si>
  <si>
    <t>KKP RI D 2112559 PBS</t>
  </si>
  <si>
    <t>KKP RI D 2112560 PBS</t>
  </si>
  <si>
    <t>KKP RI I 2112561 PBC</t>
  </si>
  <si>
    <t>KKP RI I 2112562 PBC</t>
  </si>
  <si>
    <t>KKP RI I 2112563 PBC</t>
  </si>
  <si>
    <t>KKP RI D 2112564 PbBP</t>
  </si>
  <si>
    <t>KKP RI I 2112565 PbBS</t>
  </si>
  <si>
    <t>KKP RI I 2112566 PBS</t>
  </si>
  <si>
    <t>KKP RI I 2112567 PBS</t>
  </si>
  <si>
    <t>KKP RI I 2112296-P1 PBC</t>
  </si>
  <si>
    <t xml:space="preserve">KKP RI D  2112158-P1 PbBC </t>
  </si>
  <si>
    <t xml:space="preserve">KKP RI D  2112159-P1 FTC </t>
  </si>
  <si>
    <t>KKP RI D 2112236-P1 FTC</t>
  </si>
  <si>
    <t>KKP RI D 2112568 PBS</t>
  </si>
  <si>
    <t>KKP RI D 2112569 PBS</t>
  </si>
  <si>
    <t>KKP RI D 2112570 PBS</t>
  </si>
  <si>
    <t>KKP RI D 2112571 PBS</t>
  </si>
  <si>
    <t>KKP RI D 2112572 PBC</t>
  </si>
  <si>
    <t>KKP RI D 2112573 HBC</t>
  </si>
  <si>
    <t>KKP RI D 2112574 HBC</t>
  </si>
  <si>
    <t>KKP RI I 2202316-P1 PbBS</t>
  </si>
  <si>
    <t>KKP RI I 2202575 FTS</t>
  </si>
  <si>
    <t>KKP RI D 2202576 PBS</t>
  </si>
  <si>
    <t>KKP RI D 2202577 PBS</t>
  </si>
  <si>
    <t>KKP RI D 2202578 PBS</t>
  </si>
  <si>
    <t>KKP RI D 2202579 PBS</t>
  </si>
  <si>
    <t>KKP RI D 2202580 PBS</t>
  </si>
  <si>
    <t>KKP RI I 2202581 PBS</t>
  </si>
  <si>
    <t>KKP RI D 2202582 PBS</t>
  </si>
  <si>
    <t>KKP RI I 2202583 PBS</t>
  </si>
  <si>
    <t>KKP RI I 2202584 PBS</t>
  </si>
  <si>
    <t>KKP RI I 2202585 PBS</t>
  </si>
  <si>
    <t>KKP RI D 2203054-P2 PBS</t>
  </si>
  <si>
    <t>KKP RI I 2203177-P1 PBS</t>
  </si>
  <si>
    <t>KKP RI D 2203288-P1 PbBC</t>
  </si>
  <si>
    <t>KKP RI I 2203586 PbBS</t>
  </si>
  <si>
    <t>KKP RI I 2203587 PBS</t>
  </si>
  <si>
    <t>KKP RI D 2203588 PBS</t>
  </si>
  <si>
    <t>KKP RI D 2203589 PBS</t>
  </si>
  <si>
    <t>KKP RI D 2203590 PBS</t>
  </si>
  <si>
    <t>KKP RI D 2203591 PBS</t>
  </si>
  <si>
    <t>KKP RI D 2203592 PBS</t>
  </si>
  <si>
    <t>KKP RI D 2203593 PBS</t>
  </si>
  <si>
    <t>KKP RI D 2203594 PBS</t>
  </si>
  <si>
    <t>KKP RI D 2203595 FTC</t>
  </si>
  <si>
    <t>KKP RI I 2203596 BBC</t>
  </si>
  <si>
    <t>KKP RI I 2203597 BBC</t>
  </si>
  <si>
    <t>KKP RI I 2203598 BBC</t>
  </si>
  <si>
    <t>KKP RI I 2204172-P1 PBS</t>
  </si>
  <si>
    <t>KKP RI D 2204056-P2 PBC</t>
  </si>
  <si>
    <t>KKP RI D 2204073-P2 PBC</t>
  </si>
  <si>
    <t>KKP RI D 2204058-P2 PBS</t>
  </si>
  <si>
    <t>KKP RI D 2204055-P2 PBP</t>
  </si>
  <si>
    <t>KKP RI D 2204082-P2 PBP</t>
  </si>
  <si>
    <t xml:space="preserve">KKP RI I  2204156-P1 PbBS </t>
  </si>
  <si>
    <t>KKP RI I 2204170-P1 PBS</t>
  </si>
  <si>
    <t>KKP RI I 2204599 PBS</t>
  </si>
  <si>
    <t>KKP RI I 2204600 PBS</t>
  </si>
  <si>
    <t>KKP RI I 2204601 PBS</t>
  </si>
  <si>
    <t>KKP RI I 2204602 PBS</t>
  </si>
  <si>
    <t>KKP RI I 2204603 HBS</t>
  </si>
  <si>
    <t>KKP RI D 2204604 PBS</t>
  </si>
  <si>
    <t>KKP RI I 2204605 FTS</t>
  </si>
  <si>
    <t>KKP RI D 2204606 PBS</t>
  </si>
  <si>
    <t>KKP RI D 2204607 PbBC</t>
  </si>
  <si>
    <t>KKP RI D 2204608 PBS</t>
  </si>
  <si>
    <t xml:space="preserve">KKP RI D 2206310-P1 PBS                   </t>
  </si>
  <si>
    <t>KKP RI I 2206609 PBS</t>
  </si>
  <si>
    <t>KKP RI I 2206610 PBS</t>
  </si>
  <si>
    <t>KKP RI D 2206611 PBS</t>
  </si>
  <si>
    <t>KKP RI I 2206612 PBS</t>
  </si>
  <si>
    <t>KKP RI I 2206613 PBS</t>
  </si>
  <si>
    <t>KKP RI D 2206614 PBS</t>
  </si>
  <si>
    <t>KKP RI D 2206615 FTS</t>
  </si>
  <si>
    <t>KKP RI D 2206616 HBC</t>
  </si>
  <si>
    <t>KKP RI D 2206617 HBC</t>
  </si>
  <si>
    <t>KKP RI I 2206304-P1 PBS</t>
  </si>
  <si>
    <t>KKP RI D 2206043-P1 PBS</t>
  </si>
  <si>
    <t>KKP RI D 2206618 BKC</t>
  </si>
  <si>
    <t>KKP RI D 2206619 PBS</t>
  </si>
  <si>
    <t>KKP RI D 2206620 PBS</t>
  </si>
  <si>
    <t>KKP RI I 2206621 PbBS</t>
  </si>
  <si>
    <t>KKP RI I 2206622 PBC</t>
  </si>
  <si>
    <t>KKP RI D 2206623 PBS</t>
  </si>
  <si>
    <t>KKP RI D 2206624 PBS</t>
  </si>
  <si>
    <t>KKP RI I 1705306 PBS</t>
  </si>
  <si>
    <t xml:space="preserve">KKP RI I 1706307 PBS                </t>
  </si>
  <si>
    <t xml:space="preserve">KKP RI I 1706308 PBS                </t>
  </si>
  <si>
    <t xml:space="preserve">KKP RI I 1703303 PBS </t>
  </si>
  <si>
    <t>KKP RI I 1703302 FBC</t>
  </si>
  <si>
    <t>KKP RI I 1702299 FBC</t>
  </si>
  <si>
    <t>KKP RI D 1702301 PbBC</t>
  </si>
  <si>
    <t>KKP RI D 1702057-P1 PBS</t>
  </si>
  <si>
    <t>KKP RI I 1612297 PBS</t>
  </si>
  <si>
    <t>KKP RI I 1612298 PBS</t>
  </si>
  <si>
    <t>KKP RI D 1112178 BBS</t>
  </si>
  <si>
    <t>KKP RI D 1611291 PbBC</t>
  </si>
  <si>
    <t>KKP RI I 1611292 FBC</t>
  </si>
  <si>
    <t>KKP RI I 1611293 PBS</t>
  </si>
  <si>
    <t>KKP RI I 1611294 PBS</t>
  </si>
  <si>
    <t>KKP RI D 1110173 PBS</t>
  </si>
  <si>
    <t>KKP RI I 1110175 PBS</t>
  </si>
  <si>
    <t>KKP RI I 1109171 FTC</t>
  </si>
  <si>
    <t>KKP RI I 1609290 PBS</t>
  </si>
  <si>
    <t>KKP RI D 1609045 -P1 FBS</t>
  </si>
  <si>
    <t xml:space="preserve">KKP RI I  1106167 BBC </t>
  </si>
  <si>
    <t xml:space="preserve">KKP RI I  1106168 BBC </t>
  </si>
  <si>
    <t>KKP RI I 1608289 PBC</t>
  </si>
  <si>
    <t>KKP RI D 1606286 PbBS</t>
  </si>
  <si>
    <t xml:space="preserve">KKP RI D  1104160 FTC </t>
  </si>
  <si>
    <t>KKP RI D 1606287 PbBS</t>
  </si>
  <si>
    <t xml:space="preserve">KKP RI I  1105165 VKC </t>
  </si>
  <si>
    <t xml:space="preserve">KKP RI I  1103157 BBS </t>
  </si>
  <si>
    <t>KKP RI I 1603278 PBS</t>
  </si>
  <si>
    <t xml:space="preserve">KKP RI I  1102154 PBS </t>
  </si>
  <si>
    <t xml:space="preserve">KKP RI I  1102155 PBS </t>
  </si>
  <si>
    <t>KKP RI I 1602275 PBS</t>
  </si>
  <si>
    <t>KKP RI I 1602277 PBS</t>
  </si>
  <si>
    <t xml:space="preserve">KKP RI I  1101145 BBC </t>
  </si>
  <si>
    <t xml:space="preserve">KKP RI I  1101146 BBC </t>
  </si>
  <si>
    <t xml:space="preserve">KKP RI I  1101147 BBC </t>
  </si>
  <si>
    <t xml:space="preserve">KKP RI I  1101148 BBC </t>
  </si>
  <si>
    <t xml:space="preserve">KKP RI I  1101149 BBC </t>
  </si>
  <si>
    <t xml:space="preserve">KKP RI I  1101150 BBC </t>
  </si>
  <si>
    <t xml:space="preserve">KKP RI I  1101152 VKC </t>
  </si>
  <si>
    <t xml:space="preserve">KKP RI D  1101153 PBS </t>
  </si>
  <si>
    <t>KKP RI D 160202-P1 PbBC</t>
  </si>
  <si>
    <t>KKP RI D 160206-P1 PbBC</t>
  </si>
  <si>
    <t>KKP RI D 160207-P1 PbBC</t>
  </si>
  <si>
    <t>KKP RI D 160208-P1 PbBC</t>
  </si>
  <si>
    <t>KKP RI D 160209-P1 PbBC</t>
  </si>
  <si>
    <t>KKP RI I 1511273 FTS</t>
  </si>
  <si>
    <t>KKP RI I  1011141 DBC</t>
  </si>
  <si>
    <t>KKP RI I  1011142 DBC</t>
  </si>
  <si>
    <t>KKP RI D  1011140 PbBC</t>
  </si>
  <si>
    <t xml:space="preserve">KKP RI I  1012144 PBS </t>
  </si>
  <si>
    <t>KKP RI D 1501244 PBS</t>
  </si>
  <si>
    <t>KKP RI D 1501245 FBS</t>
  </si>
  <si>
    <t>KKP RI I 1502246 PBC</t>
  </si>
  <si>
    <t>KKP RI I 1502247 PBC</t>
  </si>
  <si>
    <t>KKP RI I 1503250 PBS</t>
  </si>
  <si>
    <t>KKP RI I 1504252 PBS</t>
  </si>
  <si>
    <t>KKP RI I 1504256 PBS</t>
  </si>
  <si>
    <t>KKP RI I 1504257 FTC</t>
  </si>
  <si>
    <t>KKP RI I 1508265 PTC</t>
  </si>
  <si>
    <t>KKP RI I 1508266 FTC</t>
  </si>
  <si>
    <t>KKP RI I 1509268 PTS</t>
  </si>
  <si>
    <t>KKP RI I 1509269 PTS</t>
  </si>
  <si>
    <t>KKP RI I 1509270 PBS</t>
  </si>
  <si>
    <t>KKP RI I 1509271 PBC</t>
  </si>
  <si>
    <t>KKP RI I  1010137 PbBS</t>
  </si>
  <si>
    <t>KKP RI I  1006133 DBC</t>
  </si>
  <si>
    <t>KKP RI I  1006134 DBC</t>
  </si>
  <si>
    <t>KKP RI I  1007135 DBC</t>
  </si>
  <si>
    <t>KKP RI D  1008136 PbBS</t>
  </si>
  <si>
    <t>KKP RI I  1010138 PBS</t>
  </si>
  <si>
    <t>KKP RI I  1010139 PbBS</t>
  </si>
  <si>
    <t>KKP RI I 1510272 PBS</t>
  </si>
  <si>
    <t>KKP RI I 1507002 -P1 PbBS</t>
  </si>
  <si>
    <t>KKP RI I 15050258 PBS</t>
  </si>
  <si>
    <t>KKP RI I 15050261 HBS</t>
  </si>
  <si>
    <t>KKP RI I 1507263 PBS</t>
  </si>
  <si>
    <t>DKP RI I  0901111 PBS</t>
  </si>
  <si>
    <t>DKP RI I 0906114 BTS</t>
  </si>
  <si>
    <t>DKP RI D 0909120 PbTS</t>
  </si>
  <si>
    <t>KKP RI I 1409238 PBS</t>
  </si>
  <si>
    <t>DKP RI I 0910121 FTS</t>
  </si>
  <si>
    <t>DKP RI I 0912122 FTS</t>
  </si>
  <si>
    <t>DKP RI I 0912123 FTS</t>
  </si>
  <si>
    <t>DKP RI I 0912124 FTS</t>
  </si>
  <si>
    <t>DKP RI I 0912125 FTS</t>
  </si>
  <si>
    <t>DKP RI I 0912126 FTS</t>
  </si>
  <si>
    <t>DKP RI I 0912127 FTS</t>
  </si>
  <si>
    <t>DKP RI I 0912128 FTS</t>
  </si>
  <si>
    <t>DKP RI I 0912129 FTS</t>
  </si>
  <si>
    <t>DKP RI I 0912130 FTS</t>
  </si>
  <si>
    <t>DKP RI I 0912131 PbTS</t>
  </si>
  <si>
    <t>KKP RI I 1411241 PBC</t>
  </si>
  <si>
    <t>KKP RI I 1411242 PBS</t>
  </si>
  <si>
    <t>KKP RI I 1401234 BBC</t>
  </si>
  <si>
    <t>DKP RI D 0804099 FTC</t>
  </si>
  <si>
    <t>DKP RI I 0806101 PBS</t>
  </si>
  <si>
    <t>DKP RI I 0806102 FBS</t>
  </si>
  <si>
    <t>DKP RI I 0809101 BTS</t>
  </si>
  <si>
    <t>DKP RI I 0809102 BTS</t>
  </si>
  <si>
    <t>DKP RI D 0809103 BTC</t>
  </si>
  <si>
    <t>DKP RI D 0809104 BTC</t>
  </si>
  <si>
    <t>DKP RI D 0812109 FBS</t>
  </si>
  <si>
    <t>KKP RI D 1305224 BKC</t>
  </si>
  <si>
    <t>KKP RI I 1309230 FTP</t>
  </si>
  <si>
    <t>DKP RI D 0801089 BBC</t>
  </si>
  <si>
    <t>DKP RI D 0801090 BBC</t>
  </si>
  <si>
    <t>DKP RI D 0801091 BBC</t>
  </si>
  <si>
    <t>DKP RI I 0804094 PBS</t>
  </si>
  <si>
    <t>DKP RI D 0804095 FBC</t>
  </si>
  <si>
    <t>KKP RI D 1203180 FBC</t>
  </si>
  <si>
    <t>KKP RI I 1203181 PBS</t>
  </si>
  <si>
    <t>KKP RI I 1203182 PBS</t>
  </si>
  <si>
    <t>KKP RI I 1204189 BBC</t>
  </si>
  <si>
    <t>KKP RI I 1204190 BBC</t>
  </si>
  <si>
    <t>KKP RI I 1205192 BBS</t>
  </si>
  <si>
    <t>KKP RI D 1205199 PBC</t>
  </si>
  <si>
    <t>KKP RI D 1206203 BKC</t>
  </si>
  <si>
    <t>KKP RI D 1207206 BKC</t>
  </si>
  <si>
    <t>KKP RI D 1208207 BKC</t>
  </si>
  <si>
    <t>KKP RI D 1208208 BBS</t>
  </si>
  <si>
    <t>KKP RI I 1211218 PBS</t>
  </si>
  <si>
    <t>KKP RI I 1211215 PBS</t>
  </si>
  <si>
    <t>KKP RI I 1211219 PBS</t>
  </si>
  <si>
    <t>DKP RI I 0703070 VKC</t>
  </si>
  <si>
    <t>DKP RI I 0703071 VKC</t>
  </si>
  <si>
    <t>DKP RI I 0702066 FTS</t>
  </si>
  <si>
    <t>KKP RI I 1203183 PBC</t>
  </si>
  <si>
    <t>DKP RI I 0702068 FTS</t>
  </si>
  <si>
    <t>KKP RI I 1203184 PBS</t>
  </si>
  <si>
    <t>DKP RI I  0707075  PBS</t>
  </si>
  <si>
    <t>DKP RI D  0707076  PBS</t>
  </si>
  <si>
    <t>KKP RI I 1203185 PBS</t>
  </si>
  <si>
    <t>KKP RI I 1203186 PBC</t>
  </si>
  <si>
    <t>KKP RI I 1203187 PBC</t>
  </si>
  <si>
    <t>DKP RI I 0708080 FKC</t>
  </si>
  <si>
    <t>DKP RI I 0711086 PBS</t>
  </si>
  <si>
    <t>DKP RI I 060637 BUI</t>
  </si>
  <si>
    <t>DKP RI I 060638 BUI</t>
  </si>
  <si>
    <t>DKP RI I 060639 BUI</t>
  </si>
  <si>
    <t>DKP RI I 060742 PTS</t>
  </si>
  <si>
    <t>DKP RI D 0608046-P1 FTC</t>
  </si>
  <si>
    <t>DKP RI I 0611053 FTC</t>
  </si>
  <si>
    <t>DKP RI D 0612059 PBC</t>
  </si>
  <si>
    <t>Glutaraldehyde 15%, Alkyl dimethyl benzil ammonium chloride 10%, Exipients</t>
  </si>
  <si>
    <t>Membunuh semua jenis mikroorganisme patogen dalam air kolam/tambak budidaya maupun peralatan tambak/kolam ikan dan udang</t>
  </si>
  <si>
    <t>Iodine 10%</t>
  </si>
  <si>
    <t>Sebagai desinfektan telur, ikan, udang dan peralatan perikanan</t>
  </si>
  <si>
    <t xml:space="preserve">KKP RI D 2207309-P1 PBS                   </t>
  </si>
  <si>
    <t xml:space="preserve">KKP RI D 2207162-P1 PBS </t>
  </si>
  <si>
    <t>Vitamin C (Ascorbic acid) 200 gr/Kg, Lactose ad 1 Kg</t>
  </si>
  <si>
    <t>- Mencegah dan mengatasi defisiensi vitamin C;
- Meningkatkan daya tahan tubuh</t>
  </si>
  <si>
    <t>Suplemen vitamin, mineral dan asam amino untuk pertumbuhan ikan</t>
  </si>
  <si>
    <t>Pelleting pakan</t>
  </si>
  <si>
    <t>Total Bakteri (Bacillus subtilis, Nitrosomonas europaea, Nitrobacter winogradskyi, Pseudomonas denitrificans) min. 1x10^6 CFU/ml</t>
  </si>
  <si>
    <t xml:space="preserve">Bacillus subtilis min. 1x10^8 CFU/g, Dedak (rice bran), Calcium carbonate  </t>
  </si>
  <si>
    <t>Probiotik ikan dan udang untuk mencegah serangan penyakit (Vibrio spp.)</t>
  </si>
  <si>
    <t>Vitamin A 1.800.000 IU/Kg, Vitamin D3 500.000 IU/Kg, Vitamin K3 4.600 mg/Kg, Vitamin B1 1.490 mg/Kg, Vitamin B2 4.500 mg/Kg, Vitamin B6 4.600 mg/Kg, Vitamin B12 15.000 mcg/Kg, Pantothenic acid 14.040 mg/Kg, Niacinamide 19.440 mg/Kg, Biotin 340.000 mcg/Kg, Folic acid 1.800 mg/Kg, Antioxidant (BHT 98%) 80 mg/Kg, Calcium carbonate ad 1 Kg</t>
  </si>
  <si>
    <t>Vitamin A 1.800.000 IU/Kg, Vitamin D3 500.000 IU/Kg, Vitamin  E 37.500 IU/Kg, Vitamin K3 3.750 mg/Kg, Vitamin B1 1.500 mg/Kg, Vitamin B2 4.000 mg/Kg, Vitamin B6 7.500 mg/Kg, Vitamin B12 10.000 mcg/Kg, Pantothenic acid 7.500 mg/Kg, Niacinamide 15.000 mg/Kg, Biotin 340.000 mcg/Kg, Folic acid 750 mg/Kg, Polifenol 50% 37.500 mg/Kg, BHT 98% 80 mg/Kg, Calcium carbonate ad 1 Kg</t>
  </si>
  <si>
    <t>Vitamin A 2.500.000 IU/Kg, Vitamin D3 1.000.000 IU/Kg, Vitamin K3 18.500 mg/Kg, Vitamin B1 12.500 mg/Kg, Vitamin B2 15.000 mg/Kg, Vitamin B6 50.000 mg/Kg, Vitamin B12 25.000 mcg/Kg, Pantothenic acid 56.180 mg/Kg, Niacinamide 83.350 mg/Kg, Biotin 1.140.000 mcg/Kg, Folic acid 1.000 mg/Kg, Inositol 125.000 mg/Kg, Calcium carbonate ad 1 Kg</t>
  </si>
  <si>
    <t>Iron 40.000 mg/Kg, Copper 5.000 mg/Kg, Zinc 100.000 mg/Kg, Manganese 20.000 mg/Kg, Selenium 200 mg/Kg, Iodine 2.000 mg/Kg, Cobalt 100 mg/Kg, Calcium carbonate ad 1 Kg</t>
  </si>
  <si>
    <t>Feed supplement untuk ikan air tawar</t>
  </si>
  <si>
    <t>Magnesium 20 g/Kg, Copper 23.333 mg/Kg, Zinc 100.000 mg/Kg, Manganese 6.500 mg/Kg, Selenium 125 mg/Kg, Iodine 1.000 mg/Kg, Cobalt 50 mg/Kg, Calcium carbonate ad 1 Kg</t>
  </si>
  <si>
    <t>Copper 15.000 mg/Kg, Zinc 120.000 mg/Kg, Manganese 20.000 mg/Kg, Selenium 250 mg/Kg, Iodine 3.000 mg/Kg, Cobalt 750 mg/Kg, Chromium 500 mg/Kg, Calcium carbonate ad 1 Kg</t>
  </si>
  <si>
    <t xml:space="preserve">Vitamin A 2.500.000 IU/Kg, Vitamin D3 700.000 IU/Kg, Vitamin E 60.000 mg/kg, Vitamin K3 2.500 mg/Kg, Vitamin B1 5.000 mg/Kg, Vitamin  B2 6.000 mg/Kg, Vitamin B3 35.000 mg/Kg, Vitamin B5 25.000 mg/Kg, Vitamin B6 7.000 mg/Kg, Vitamin B7 150 mg/Kg, Vitamin  B9 1.500 mg/Kg, Vitamin  B12 10 mg/Kg, Vitamin C 50.000 mg/Kg, Inositol 45.000 mg/Kg, Calcium carbonate ad 1 Kg  </t>
  </si>
  <si>
    <t>Lecithin powder min. 500 g/Kg, Silicon dioxide min. 50 g/Kg, Calcium carbonate qs.</t>
  </si>
  <si>
    <t>Manganese 40.000 mg/Kg, Ferrous 50.000 mg/Kg, Copper 6.000 mg/Kg, Zinc 100.000 mg/Kg, Iodine 400 mg/Kg, Selenium 200 mg/Kg, Cobalt 50 mg/Kg, Antioxidant (BHT) 25 mg/Kg, Calcium carbonate ad 1 Kg</t>
  </si>
  <si>
    <t>Vitamin E 10.000 IU/Kg, Vitamin C Coated 37.500 mg/Kg, Selenium 100 mg/Kg, Zinc 40.000 mg/Kg, Binder (perekat) qs</t>
  </si>
  <si>
    <t>Probiotik ikan dan udang untuk mencegah serangan penyakit (Vibrio spp.) dan membantu meningkatkan performa produktivitas produksi.</t>
  </si>
  <si>
    <t>Desinfektan untuk bakteri patogen Vibrio sp.</t>
  </si>
  <si>
    <t>Senyawa Oak Extract (Quercus robur L.) 480 g/Kg, Serbuk Yucca Schidigera 50 g/Kg, Serat Oak wood (Quercus robur L.)
Analisa terjamin: Pholiphenols min. 25%, Saponin min. 10%</t>
  </si>
  <si>
    <t>Untuk mengurangi level amoniak di air</t>
  </si>
  <si>
    <t>Lignin 300 g/Kg, Lactose ad 1 Kg</t>
  </si>
  <si>
    <t>Minyak eucalyptus (Eucalyptus sp) 244 ml/L, Minyak melati (Jasmimum sp) 247 ml/L, Minyak gardenia (Gardenia jasminoides) 259 ml/L, Emulgator qs.
Analisa terjamin: Cineol min. 900 mg/L, Linalool min. 900 mg/L, Benzil asetat min. 1.000 mg/L)</t>
  </si>
  <si>
    <t>Vitamin B1 10.000 mg/Kg, Vitamin B2 20.000 mg/Kg, Vitamin B6 10.000 mg/Kg, Ca-d-Pantothenate 20.000 mg/Kg, Folic Acid 1.500 mg/Kg, Nicotinamide 50.000 mg/Kg, Calcium Carbonate ad 1 Kg</t>
  </si>
  <si>
    <t>KKP RI I 2207637 HBS</t>
  </si>
  <si>
    <t>Biologik 
(Kit diagnostik)</t>
  </si>
  <si>
    <t>Biologik 
(Vaksin)</t>
  </si>
  <si>
    <t>KKP RI D 2207638 PbBC</t>
  </si>
  <si>
    <t>- Menguraikan NH3 dan NO2 di air dan tanah dasar
- Meningkatkan dominasi populasi bakteri menguntungkan;
- Menguraikan bahan organik secara biologis</t>
  </si>
  <si>
    <t>Oximax Pro</t>
  </si>
  <si>
    <t>Vitaquazyme</t>
  </si>
  <si>
    <t xml:space="preserve">Vitamin Premix For Omnivorous Fish YF22V </t>
  </si>
  <si>
    <t>PluviOX</t>
  </si>
  <si>
    <t xml:space="preserve">Phycurma Aquatic </t>
  </si>
  <si>
    <t>PT. Tong Wei Indonesia</t>
  </si>
  <si>
    <t>KKP RI D 2209638 PBS</t>
  </si>
  <si>
    <t>KKP RI D 2209639 PBS</t>
  </si>
  <si>
    <t>KKP RI I 2209640 PBS</t>
  </si>
  <si>
    <t>KKP RI I 2209641 FTP</t>
  </si>
  <si>
    <t>KKP RI D 2209642 HBC</t>
  </si>
  <si>
    <t>BHA 5.000 mg/kg, BHT 100.000 mg/kg, Citric acid 20.000 mg/kg, Silicon dioxide 10.000 mg/kg, Calcium carbonate</t>
  </si>
  <si>
    <t xml:space="preserve">Vitamin A 150.000 IU/kg, Vitamin D3 50.000 IU/kg, Vitamin E 4.000 mg/kg, Vitamin K3 400 mg/kg, Vitamin B1 200 mg/kg, Vitamin B2 600 mg/kg, Niacin 1.200 mg/kg, Panthotenic acid 1.200 mg/kg, Vitamin B6 300 mg/kg, Folic acid 15 mg/kg, Biotin 20.000 mcg/kg, Vitamin B12 1.000 mcg/kg, Vitamin C 4.000 mg/kg, Iron 2.000 mg/kg, Copper 20 mg/kg, Manganese 600 mg/kg, Zinc 2.000 mg/kg, Iodine 50 mg/kg, Cobalt 2.500 mcg/kg, Selenium 5.000 mcg/kg, Inositol 5.000 mcg/kg, Butyric acid (coated) 50.000 mg/kg, L-Lysine 300 mg/kg, DL-Methionine 200 mg/kg, Binder (perekat) </t>
  </si>
  <si>
    <t xml:space="preserve">Vitamin A 300.000 IU/kg, Vitamin E 14.000 mg/kg, Vitamin B2 1.000 mg/kg, Vitamin B6 550 mg/kg, Vitamin K3 700 mg/kg, Nicotinamide 2.700 mg/kg, L-Ascorbyl-2-M- Monophosphate 36.000 mg/kg, D-calcium Pantothenate 1.200 mg/kg, Rice Chaff Powder </t>
  </si>
  <si>
    <t>Potassium monopersulphate, triple salt 985 gr/kg, Calcium palmitostearate 15 gr/kg</t>
  </si>
  <si>
    <t>Ekstrak Curcuma domestica 25 gr/L, Ekstrak Curcuma xanthorhiza 15 gr/L, Ekstrak Phyllanthus niruri 10 gr/L, PEG 40
Analisa terjamin: 
Curcumin: 0,070-0,105%
Filantin: positif</t>
  </si>
  <si>
    <t>Antioksidan untuk pakan ikan dan udang</t>
  </si>
  <si>
    <t>Desinfektan untuk air yang digunakan pada akuakultur</t>
  </si>
  <si>
    <t>- Sebagai imunostimulan meningkatkan sistem kekebalan tubuh;
- Sebagai antioksidan;
- Memperbaiki FCR</t>
  </si>
  <si>
    <t>PT. Tong Wei Indonesia
Nama Produsen Asal &amp; Alamat:
Guangdong Tongwei Feed Co., Ltd
(Xinjing Industry Development Zone, Xiaotang, Nanhai District, Foshan City, Guandong Province, China)</t>
  </si>
  <si>
    <t>Jl. Raya Sadang-Subang, Kp. Paldalapan, Rt.005 Rw. 002, Cijaya, Campaka, Kab. Purwakarta, Provinsi Jawa Barat-41181</t>
  </si>
  <si>
    <t>Aquastar GH</t>
  </si>
  <si>
    <t>KKP RI No. I 2002113-P1 PBC</t>
  </si>
  <si>
    <t>Glutamine, Glycine, Valine, Leucyne, Lysine, Sodium benzoat, Potasium benzoat</t>
  </si>
  <si>
    <t xml:space="preserve">KKP RI I 2209324-P1 PBS                       </t>
  </si>
  <si>
    <t>KKP RI I 2209074-P2 FTS</t>
  </si>
  <si>
    <t>Bentonite 670 g/kg, Algae (Ulva sp, Soliera chordalis) 180 g/kg, Kieselgur 100 g/kg, Lactic acid 45 g/kg, Zat Perasa (vanila) 5 g/kg</t>
  </si>
  <si>
    <t>Betacell (Min Aqua LHJ)</t>
  </si>
  <si>
    <t>Supastock</t>
  </si>
  <si>
    <t>L-Isoleuchine</t>
  </si>
  <si>
    <t>Mineral Plankton Grow</t>
  </si>
  <si>
    <t xml:space="preserve">Agrimos </t>
  </si>
  <si>
    <t>Lalsea biorem</t>
  </si>
  <si>
    <t>VibriGo</t>
  </si>
  <si>
    <t>PT. Cheil Jedang Bio Indonesia</t>
  </si>
  <si>
    <t>KKP RI D 2209643 PBS</t>
  </si>
  <si>
    <t>KKP RI D 2209644 PBS</t>
  </si>
  <si>
    <t>KKP RI D 2209645 PBS</t>
  </si>
  <si>
    <t>KKP RI I 2209646 PBS</t>
  </si>
  <si>
    <t>KKP RI I 2209647 PBS</t>
  </si>
  <si>
    <t>KKP RI D 2209648 PBS</t>
  </si>
  <si>
    <t>KKP RI I 2209649 PBS</t>
  </si>
  <si>
    <t>Vitamin A 3.000.000 IU/kg, Vitamin D3 750.000 IU/kg, Vitamin E 60.000 IU/kg, Vitamin K3 2.500 mg/kg, Vitamin  B1 5.000 mg/kg, Vitamin B2 7.500 mg/kg, Vitamin B6 7.500 mg/kg, Vitamin B12 10.000 mcg/kg, Niacinamide 40.000 mg/kg, Pantothenic acid 25.000 mg/kg, Folic acid 2.000 mg/kg, Biotin 150.000 mcg/kg, Vitamin C 50.000 mg/kg, Inositol 50.000 mg/kg, Antioxidant 1.000 mg/kg, Calcium carbonate ad 1 kg</t>
  </si>
  <si>
    <t>Vitamin A 2.500.000 IU/kg, Vitamin D3 1.000.000 IU/kg, Vitamin E 90.000 mg/kg, Vitamin K3 5.000 mg/kg, Vitamin  B1 20.000 mg/kg, Vitamin B2 35.000 mg/kg, Vitamin B6 25.000 mg/kg, Vitamin B12 25.000 mcg/kg, Niacinamide 75.000 mg/kg, Pantothenic acid 50.000 mg/kg, Folic acid 4.000 mg/kg, Biotin 250.000 mcg/kg, Vitamin C 100.000 mg/kg, Inositol 50.000 mg/kg, Calcium carbonate ad 1 kg</t>
  </si>
  <si>
    <t>Copper 3,5 g/kg, Iron 33,5 g/kg, Manganese 12g/kg, Zinc 65 g/kg, Cobalt 0,05 g/kg, Iodine 3 g/kg, Selenium 0,2 g/kg, Magnesium 22 g/kg, Silicon dioxide 20 g/kg, Ethoxyquine 0,2 g/kg, Calcium carbonate ad 1 kg</t>
  </si>
  <si>
    <t xml:space="preserve">L-Isoleuchine min. 90% (900 g/kg), Kadar air max.2% 20 g/kg), Kadar abu max. 1% (10 g/kg). </t>
  </si>
  <si>
    <t>Calcium Nitrate Tetrahydrate 100%</t>
  </si>
  <si>
    <t>Dinding sel yeast inaktif (Saccharomyces cerevisiae) 100%. Analisa terjamin: Kelembaban ≤ 8%, Protein ≤ 30%, Mannan ≥ 24%, Beta glukan 25%</t>
  </si>
  <si>
    <t>Feed supplement untuk udang</t>
  </si>
  <si>
    <t xml:space="preserve">Feed supplement untuk ikan </t>
  </si>
  <si>
    <t>Feed supplement dan sumber isoleuchine untuk ikan dan udang</t>
  </si>
  <si>
    <t>Sumber mineral untuk pertumbuhan plankton</t>
  </si>
  <si>
    <t>Sebagai feed additive untuk memperbaiki saluran pencernaan</t>
  </si>
  <si>
    <t>Sebagai mikroba bioremediator untuk pengendalian cemaran nitrit dan amoniak</t>
  </si>
  <si>
    <t>Sebagai probiotik untuk menekan pertumbuhan mikroba patogen</t>
  </si>
  <si>
    <t>KKP RI I 2209651 PbBS</t>
  </si>
  <si>
    <t>KKP RI I 2209650 PbBS</t>
  </si>
  <si>
    <t>Jl. Raya Parung Gunung Sindur Rt.003 Rw. 001, Kel. Pedurenan, Kec. Gunung Sindur, Kab.Bogor, Provinsi Jawa Barat</t>
  </si>
  <si>
    <t>Pasuruan Industrial Estate Rembang (PIER Pasuruan), Jl Rembang Industrial III/24, Pandean, Rembang, Pasuruan, Jawa Timur.</t>
  </si>
  <si>
    <t>Taman Tekno BSD Sektor XI Blok J3 No. 46, Serpong Tangerang, Provinsi Banten 15314</t>
  </si>
  <si>
    <t>Jl. Matraman Raya No.208, Kota Jakarta Timur</t>
  </si>
  <si>
    <t>International Financial Center Tower 2, Lantai 36, Zona 4,
Jl. Jend. Sudirman Kav. 22-23, Jakarta Selatan</t>
  </si>
  <si>
    <t xml:space="preserve">PT. Nugen Bioscience Indonesia
</t>
  </si>
  <si>
    <t xml:space="preserve">PT. Marindolab Pratama
</t>
  </si>
  <si>
    <t>PT. Agrinusa Jaya Santosa (Bogor)</t>
  </si>
  <si>
    <t>PT. Agrinusa Jaya Santosa (Bekasi)</t>
  </si>
  <si>
    <t xml:space="preserve">PT. Issu Medika Veterindo
</t>
  </si>
  <si>
    <t>Jawa Barat</t>
  </si>
  <si>
    <t>Jawa Tengah</t>
  </si>
  <si>
    <t xml:space="preserve">PT. Trouw Nutrition Indonesia
</t>
  </si>
  <si>
    <t>Jawa Timur</t>
  </si>
  <si>
    <t>Parung Dengdek Rt.003 Rw.011, Desa Wanaherang, Kec. Gunung Putri, Kab. Bogor, Provinsi Jawa Barat</t>
  </si>
  <si>
    <t>Kawasan Pergudangan Taman Tekno BSD, Blok L2 No.36, Kel. Setu, Kec. Setu, Kota Tangerang Selatan, Provinsi Banten</t>
  </si>
  <si>
    <t>Dusun Cikadaton No.26, Rt.02 Rw.06, Kelurahan Cikahuripan, Kecamatan Cimanggung, Kabupaten Sumedang, Provinsi Jawa Barat, Kode Pos 45364, Telp. (022) 7790202</t>
  </si>
  <si>
    <t>Jl. Alas Malang No.11, Desa/Kelurahan Beringin, Kec. Sambikerep, Kota Surabaya, Provinsi Jawa Timur 60218</t>
  </si>
  <si>
    <t>Kalimantan Timur</t>
  </si>
  <si>
    <t>Jl. Raya Mojosari Pacet Km. 49, Desa Pesanggrahan, Kec. Kutorejo, Kab. Mojokerto, Provinsi Jawa Tengah, Kode Pos 61383, Telp/Fax: (0321) 594252</t>
  </si>
  <si>
    <t>Kantor: 
Raya Panjang, Komplek Kedoya Elok Plaza Blok DA-17 RT.019/004 Kedoya Selatan, Kebon Jeruk, Jakarta Pusat.
Pabrik: 
Jl. MH Thamrin Kav. A10 No.3, Lippo Cikarang, Kel. Sukaresmi, Kec. Cikarang Selatan, Kabupaten Bekasi, Provinsi Jawa Barat</t>
  </si>
  <si>
    <t>Kantor:
18 Office Park - Tower A 3rd Floor, Jl. Let. Jend TB. Simatupang Kav. 18, Kel. Kebagusan, Kec. Pasar Minggu, Kota Jakarta Selatan, Provinsi DKI Jakarta 12520
Pabrik:
Jl. Rembang Industri 1A/7 PIER, Desa Pandean, Kecamatan Rembang, Kabupaten Pasuruan, Provinsi Jawa Timur, Kode Pos 67152</t>
  </si>
  <si>
    <t>Kantor:
Menara Jamsostek 21F, Jl. Jenderal Gatot Subroto No.36-38, Kel. Kuningan Barat, Kec. Mampang Prapatan, Kota Jakarta Selatan, Provinsi DKI Jakarta, Kode Pos 12710, Telp. (021) 52995149
Pabrik:
Jl. Raya Arjosari Rt.04 Rw.02, Kec. Rejoso, Kab. Pasuruan, Provinsi Jawa Timur, Kode Pos 67181</t>
  </si>
  <si>
    <t>Kantor:
Jl. Aw Syahrani Perumahan Gardenhills Gardenia 1 No 2, Kel. Air Hitam, Kec. Samarinda Ulu Kota Samarinda, Provinsi Kalimantan Timur, Telp. (0541) 5252233
Pabrik:
Jl. Kuaro, Gn. Kelua, Kec. Samarinda Ulu, Kota Samarinda, Kalimantan Timur 75119</t>
  </si>
  <si>
    <t>Kantor:
Sentral Senayan II Lantai 16, Jl. Asia Afrika No.8, Kel. Gelora, Kec. Tanah Abang, Jakarta Pusat
Pabrik:
Jl. Raya Pasar Kemis Km 4,1, Tangerang, Provinsi Banten</t>
  </si>
  <si>
    <t>Jl. Pulogadung No.23, Kav II G5 KIP, Jatinegara, Cakung, Kota Jakarta Timur, Provinsi DKI Jakarta, Telp: (021) 50867668, Fax: (021) 50867669)</t>
  </si>
  <si>
    <t>Modern Cikande Industrial Estate, Jl. Raya Serang-Jakarta Km 68 Blok A9 – A10, Cikande-Serang 42186</t>
  </si>
  <si>
    <t>Kawasan Pergudangan Surya Balaraja Blok H No.3l Kp. Pos Sentul, Kel. Sentul Jaya, Kec. Balaraja. Kab. Tangerang, Provinsi Banten 15610</t>
  </si>
  <si>
    <t>Komplek pergudangan Taman Tekno Blok E3 No.9 Serpong, Kota Tangerang Selatan, Provinsi Banten-15314</t>
  </si>
  <si>
    <t>Kantor:
Jl. Raya Serpong No. 99, Komplek Pergudangan Bizhub Serpong Blok GF No. 6 Rt.001/Rw.007, Kel. Pabuaran, Kec. Gunung Sindur, Bogor, Provinsi Jawa Barat).
Pabrik:
Jl. Raya Serpong No. 99, Komplek Pergudangan Bizhub Serpong Blok GF No. 6 Rt.001/Rw.007, Kel. Pabuaran, Kec. Gunung Sindur, Bogor, Provinsi Jawa Barat.</t>
  </si>
  <si>
    <t>Jl. Kaliurang Km. 16,2 Kab. Sleman, Provinsi DI Yogyakarta</t>
  </si>
  <si>
    <t>Sulawesi Selatan</t>
  </si>
  <si>
    <t>Kantor: 
Raya Panjang, Komplek Kedoya Elok Plaza Blok DA-17 RT.019/004 Kedoya Selatan, Kebon Jeruk, Jakarta Pusat.
Pabrik: 
Komplek Industri Wahyu Sejahtera, Blok E-3, Desa Kembang Kuning, Klapanunggal, Kabupaten Bogor</t>
  </si>
  <si>
    <t>Gang Karapitan II No.9, Kota Bandung, Provinsi Jawa Barat</t>
  </si>
  <si>
    <t>PROVINSI</t>
  </si>
  <si>
    <t>Taman Tekno Blok B No.1, Bumi Serpong Damai Sektor XI - Tangerang Selatan, Telp/Fax: 021-7565000/021-7560860, 7560870</t>
  </si>
  <si>
    <t>Taman Tekno BSD Sektor XI Blok J3 No. 46, Serpong Tangerang 15314, Telp/Fax: (021) 7565164/ (021) 7565165</t>
  </si>
  <si>
    <t>Jl. Ancol Barat Blok A 5E No. 10 Ancol - Pademangan - Jakarta Utara, Telp/Fax: (021) 57851788/ (021) 57851808</t>
  </si>
  <si>
    <t>Wisma 46 - Kota BNI Lt.27 Jl. Jend. Sudirman Kav.1 Jakarta Pusat 10220, Telp/Fax: (021) 57897000/Fax (021) 57897099</t>
  </si>
  <si>
    <t>Pondok Candra Indah, Jl. Palem II TD-35 Waru-Sidoarjo 60400 - Jawa Timur, Telp/Fax: (031) 8681584, 8681585, Fax. (031) 8681648</t>
  </si>
  <si>
    <t>Gedung Graha Inti Fauzi, Lantai 7 Jl. Buncit Raya No.22 Jakarta, Telp/Fax; (021) 27537156/ (021) 26537188</t>
  </si>
  <si>
    <t>Wisma Mampang Lt 2 Jl. Mampang Prapatan No 1 Jakarta Selatan, Telp/Fax: '(021) 7974645/ (021) 7974644</t>
  </si>
  <si>
    <t>Menara Prima Lt.2 Jl. Lingkar Mega Kuningan Blok 6.2 Jakarta 12950, Telp/Fax: (021) 57947966/ (021) 57947967</t>
  </si>
  <si>
    <t>Maspion Plaza Lantai 10, Jl. Gunung Sahari Raya No. 18, Pademangan Barat, Jakarta Pusat, Telp/Fax: (021) 64700968</t>
  </si>
  <si>
    <t>Kawasan Pergudangan Taman Tekno BSD Sektor XI Blok A2 No. 1 Desa Setu Tangerang Selatan - Banten, Telp/Fax: (021) 75875390/91/92, (021) 75875393</t>
  </si>
  <si>
    <t>Kawasan Industri Jababeka I, Jl. Jababeka V Blok H2, Cikarang - Bekasi 17530, Telp/Fax: (021) 89835090/ (021) 89835091</t>
  </si>
  <si>
    <t>Ruko Tomang Tol Blok A2 No.17 - 18 Jl. Agave Raya, Kedoya Selatan, Kebun Jeruk-Jakarta, Telp/Fax: (021) 5816834/ 58302925</t>
  </si>
  <si>
    <t xml:space="preserve">MidPlaza 1 Lt 12, Jl. Jenderal Sudirman Kav 10-11 Jakarta, Telp/Fax: '(021) 30491111/ (021) 5739693 </t>
  </si>
  <si>
    <t>Kawasan Industri MM 2100 Jl. Selayar Blok A3-2, Desa Mekarwangi, Kel/Desa Mekarwangi, Kec. Cikarang Barat - Bekasi 17845, Telp/Fax: (021) 89983325/ Fax. (021) 89983326</t>
  </si>
  <si>
    <t>Pusat perniagaan terpadu Jl. Daan Mogot Km.19,6 Kel. Poris Jaya, Kec. Batuceper, Tangerang 15122, Telp/Fax: (021) 54365151/ (021) 54365150</t>
  </si>
  <si>
    <t>Plaza Niaga 1 Blok B No. 50 Sentul City - Bogor 16810. Email: mail@brightinternational.co.id, Telp/Fax: (021) 87962058/ (021) 87961089</t>
  </si>
  <si>
    <t>Jl. Pantai Indah Kapuk Boulevard UB-RGA/023, Kel. Kamal Muara, Kec. Penjaringan, Jakarta Utara 14470, Telp/Fax: (021) 29033351</t>
  </si>
  <si>
    <t>Jl. Hayam Wuruk 2 WW, Jakarta 10120 - Jakarta, Telp/Fax: (021) 3861729/ (021) 3807477</t>
  </si>
  <si>
    <t>Gedung Maspion Plaza, Lt.9 Jl. Gunung Sahari Raya Kav. 20 – 27, Jakarta Utara, Telp/Fax: (021) 64701200, 64701251 Ext. 112</t>
  </si>
  <si>
    <t xml:space="preserve">Jl. Dr. Saharjo No. 96 G - Jakarta Selatan, Telp/Fax: (021) 8300669/(021) 8309924 </t>
  </si>
  <si>
    <t>Jl. Hayam Wuruk 2 WW, Desa Kebon Kelapa, Kec. Gambir, Jakarta Pusat 10120, Telp/Fax: (021) 3861729/ (021) 3807477</t>
  </si>
  <si>
    <t>Taman Tekno BSD Blok H8 No.3,  Desa Setu, BSD, Tangerang Selatan-Banten, Telp/Fax: '(021) 55747645
Produsen asal:
Blue Aqua International Pte.Ltd
(31 Harrison Road, #04-02 Food Empire Building, Singapore)</t>
  </si>
  <si>
    <t xml:space="preserve">18 Office Park Tower A, Unit J 3rd Floor, Jl. Letjend TB Simatupang Kav.18, Jakarta. </t>
  </si>
  <si>
    <t>BSD City Ruko Golden Boulevard Blok W2 No.20 Jl. Raya Pahlawan Seribu, Serpong Utara, Tangerang Selatan - Banten, Telp/Fax: (021) 53163525/(021) 53163524</t>
  </si>
  <si>
    <t>Jl. Paradise Timur Raya Blok G1 No 7-10, Sunter Agung, Tanjung Priok Jakarta Utara, Telp/Fax: (021) 6451037/ Fax. (021) 6452306</t>
  </si>
  <si>
    <t>Kantor: Sentra Eropa C-42, Kota Wisata, Jl. Transyogi Km.6, Cibubur, Bogor 16968 (021) 84935755. Gudang : Jl. Raya Transyogi Km.6, Kota Wisata, Sentra Eropa A 24, Cibubur, Bogor 16968, Telp/Fax: (021) 84935755/84935752</t>
  </si>
  <si>
    <t>PT. Zoetis Animal Health Indonesia</t>
  </si>
  <si>
    <t>Alamanda Tower Lt.17 Unit B, C dan D Jl. Simatupang Kav.23 - 24 RT.001/RW.001 Cilandak Barat, Cilandak, Jakarta Selatan, Telp/Fax: (021) 29660069/ 29660325</t>
  </si>
  <si>
    <t xml:space="preserve">Gedung Dinar, Jl. Raden Saleh Raya No. 4, Kel. Kenari, Kec. Senen, Jakarta Pusat 10340, Telp/Fax: (021) 3146507, Fax (021) 3146114
</t>
  </si>
  <si>
    <t>Jl. Nias 76 Taman Singosari, Tangerang-Banten, Telp/Fax: (021) 55776456</t>
  </si>
  <si>
    <t>Jl. Kraton Industri No.2 Pier, Kel. Curahdukuh, Kec. Kraton, Kab. Pasuruan, Jawa Timur, Telp/Fax: (0343) 6745868</t>
  </si>
  <si>
    <t>Jl. Soleh 1 No. 1i, Kebayoran Lama, Jakarta Barat 11560, Telp/Fax: (021) 5322969/5322972</t>
  </si>
  <si>
    <t>Jl. Jenderal Sudirman Kav.29-31, Jakarta 12920, Telp/Fax: (022) 5985041</t>
  </si>
  <si>
    <t>Komplek Ruko Graha Suari Indah No. 2, Jl. Suari,  Semarang-Jawa Tengah 50137, Telp/Fax: (024) 3557222, 3557333, 35528111</t>
  </si>
  <si>
    <t>Gedung Jagat Lt.3, Jl. R.P Soeroso No. 42A, Gondangdia, Jakarta Pusat, Provinsi DKI Jakarta
Produsen asal:
Chengdu Rosun Disinfection Pharmaceuticals Co., Ltd
(Chengdu Rosun Disinfection Pharmaceuticals No.139 East Fifth Rd. Of Auto Center, Eco and Tech. Development Zone of Chengdu City, China</t>
  </si>
  <si>
    <t>Kantor Pusat: 
GKM Green Tower, 3rd Floor, Suite 305, Jl. TB Simatupang Kav.89 G, Pasar Minggu, Kota Jakarta Selatan, Provinsi DKI Jakarta, Telp. (021) 22785094
Gudang:
Kab. Pasuruan, Jawa Timur
Produsen:
ICC Industrial Corn. Exp. E Imp. S.A Brazil
(Rod Osni, Mateus, Km 120-SP 261, Macatuba, Brazil dan Rua 28 de setembro 123, Macuco, Santos, Brazil</t>
  </si>
  <si>
    <t>Jl. Kemandoran VIIII/16, Jakarta Barat 12210, Telp/Fax: 021- 5482526/ 021-5485126</t>
  </si>
  <si>
    <t xml:space="preserve">Jl. Raya Bekasi Km.28 Desa Medan Satria Pondok Ungu Bekasi, Provinsi Jawa Barat- 17132, Telp/Fax: (021) 88956932/ (021) 8853668
</t>
  </si>
  <si>
    <t>Jl. Taman Sari No. 10, Bandung-Jawa Barat, Telp/Fax: '(022) 4207725/ (022) 4207725 Ext. 112</t>
  </si>
  <si>
    <t>Jl. Suryopranoto No.1-9, Komplek Delta Building Blok B-20, Kel. Petojo Selatan, Kec. Gambir, Kota Jakarta Pusat, Provinsi DKI Jakarta, Telp/Fax: Telp (021) 57950218</t>
  </si>
  <si>
    <t xml:space="preserve">PT. Chemtrade Indonesia
</t>
  </si>
  <si>
    <t>Gudang Commpark B-24 Kota Wisata, Cileungsi, Bogor, Provinsi Jawa Barat),  Telp/fax: (021) 22887666/ (021) 22886524
Produsen asal:
Somvital, S.L
(C/Manfredonia, 10 Naves 1-2, Poligono Plaza, 50197, Zaragosa, Spain)</t>
  </si>
  <si>
    <t>Gudang Commpark B-24 Kota Wisata, Cileungsi, Bogor, Provinsi Jawa Barat, Telp/fax: (021) 22887666/ (021) 22886524</t>
  </si>
  <si>
    <t>DATA IMPORTIR OBAT IKAN</t>
  </si>
  <si>
    <t>Botanic Junction, Blok I9, No.1-2, Jl. Joglo Raya, Kel. Joglo, Kec. Kembangan, Kota Jakarta Barat, Provinsi DKI Jakarta-11640, Telp. (021) 58902900
Produsen asal:
Soma Inc.24, Hanbul-ro, 69 Beon-gil, Eumsong-eup, Eumseong-gun, Chungcheongbuk-do, 27698, Republic of Korea, Telp. +82438780591</t>
  </si>
  <si>
    <t>Kantor:
Cityloft Sudirman, Lantai 26, Unit 2601 dan 2603, Jl. KH. Mas Mansyur No. 121, Jakarta Pusat, Telp/Fax: (021) 25558666/ (021) 25558777
Gudang:
Ruko CBD Bidex Blok C No.17, Jl. Pahlawan Seribu, BSD Serpong, Kel. Lengkong Gudang, Kec. Serpong, Kota Tangerang Selatan, Provinsi Banten-15312, Telp (021) 53152608</t>
  </si>
  <si>
    <t xml:space="preserve">PT. Grobest Indomakmur
</t>
  </si>
  <si>
    <t>The Suites Tower Lt.11 Suite 05, Jl. Boulevard Pantai Indah Kapuk No.1 Kav. OFS, Kel. Kamal Muara, Kec. Penjaringan, Kota Jakarta Utara, Provinsi DKI Jakarta), Telp/fax: (021) 5882250/ (021) 5882249
Produsen asal
Premixstar Biotechnology Co., ltd
(No. 106, Ln.800, Zhongshan S.Rd., Yangmei Dist., Taoyuan City 326, Taiwan (R.O.C)</t>
  </si>
  <si>
    <t xml:space="preserve">PT. Kinas Global Indonusa
</t>
  </si>
  <si>
    <t>Kawasan Pergudangan Lio Baru Asri Blok AA3/AA5, Jl. Bouraq No.33, Lio Baru, Batu Sari-Batu Ceper, Tangerang 15122
Produsen asal:
Guangzhou Cohoo Bio-Tech Research Development
(Xiyaling, Anliang Village, Zhongxin Town, Zengcheng District, Guangzhou, China)</t>
  </si>
  <si>
    <t>Jl. Pahlawan Seribu, Komplek Ruko Garden Boulevard M No 16 Bumi Serpong Damai , Tangerang, Provinsi Banten</t>
  </si>
  <si>
    <t>Pergudangan Sentra Kosambi Blok B No. 11 RT.002/018, Desa Kosambi Timur, Kec. Kosambi, Kab. Tangerang, Provinsi Banten</t>
  </si>
  <si>
    <t>Jl. Babatan Pilang X Blok C-1 No.37, Kel. Babatan, Kec. Wiyung, Kota Surabaya, Provinsi Jawa Timur, Telp/Fax: (031) 7531048/ (031) 7523374.
Produsen Asal:
Jade &amp; Gold Agriculture Products Co., Ltd
Alamat:
(No. 258, Zhongzheng Rd., Xinhua District, Tainan City 712, Taiwan. Telp: +886 960216967)</t>
  </si>
  <si>
    <t>Kantor:
Graha MIR Lantai 6, Jl. Pemuda No.9, Jakarta 13220, Telp: 021-2956 9855)
Gudang : 
Jl. Raya Kelapa Puan Blok AD 14/22 Rukan Gading Serpong – Tangerang, Prov. Banten.</t>
  </si>
  <si>
    <t>DATA DISTRIBUTOR OBAT IKAN</t>
  </si>
  <si>
    <t>Taman Techno BSD Sektor XI Blok A2 No.01, Tangerang Selatan - Banten, Telp/Fax: Telp. (021) 75875390/91/92, Fax.  (021) 75875393</t>
  </si>
  <si>
    <t xml:space="preserve"> Jl. Green Sedayu 16 No.27, RT.8/RW.6, Cakung Tim., Kec. Cakung, Kota Jakarta Timur, Daerah Khusus Ibukota Jakarta 13910</t>
  </si>
  <si>
    <t>PT. Rajawali Mitra Pakanindo</t>
  </si>
  <si>
    <t>Menara Thamrin Suite 310, Jl. M.H. Thamrin Kav. 3, Jakarta 10250</t>
  </si>
  <si>
    <t>Ruko Agricola - Paramount Serpong, Jl. Raya Curug Sangereng No.32, Curug Sangereng, Kec. Klp. Dua, Kabupaten Tangerang, Banten 15810</t>
  </si>
  <si>
    <t>Sentral Senayan II Lantai 16, Jl. Asia Afrika No.8, Jakarta Pusat, Telp/Fax: (021) 50191788</t>
  </si>
  <si>
    <t>PT. Enseval Putera Megatrading</t>
  </si>
  <si>
    <t>PT. Hari Tua Ceria</t>
  </si>
  <si>
    <t>PT. Nutricell Pasific</t>
  </si>
  <si>
    <t>Jalan Puloentut No. 10, Kawasan Industri Pulo Gadung, Jakarta Timur</t>
  </si>
  <si>
    <t>Gedung Cibis Nine Lt 12 Unit G-1, Jln TB Simatupang, Jakarta Selatan</t>
  </si>
  <si>
    <t>Treasury Tower, 56 Floor, District 8, Lot 28, Jln Jenderal Sudirman Kav 52-53, Jakarta Selatan</t>
  </si>
  <si>
    <t>Gedung Maspion Plaza, Lt.9 Jl. Gunung Sahari Raya Kav. 20 – 27. Jakarta Utara</t>
  </si>
  <si>
    <t>PT. Agro Makmur Sentosa</t>
  </si>
  <si>
    <t>Bina San Prima</t>
  </si>
  <si>
    <t>Jalan Halim Perdana Kusuma No. 25 RT. 003, Kebon Besar, Kec. Batu Ceper, Tangerang</t>
  </si>
  <si>
    <t>Taman Tekno Blok B No.1, Bumi Serpong Damai Sektor XI , Tangerang Selatan</t>
  </si>
  <si>
    <t>Jl. Industri No.20, RT.003/RW.004, Bojong Jaya, Kec. Karawaci, Tangerang</t>
  </si>
  <si>
    <t>SLP Jakarta</t>
  </si>
  <si>
    <t>Jl. Raya Karanggan Tua No. 58, Kel. Karanggan, Kec. Gunung Putri, Bogor</t>
  </si>
  <si>
    <t>Komplek BTN Bambu Kuning Blok A4 No 08 Bojong Gede, Bogor</t>
  </si>
  <si>
    <t>Jl. Purnawarman No.47, RT.02/RW.02, Tamansari, Kec. Bandung Wetan, Bandung</t>
  </si>
  <si>
    <t>Jl. Ir. H. Juanda No.33, Sukamulya, Kec. Bungursari, Tasikmalaya</t>
  </si>
  <si>
    <t>Pegambiran, Lemahwungkuk, Cirebon</t>
  </si>
  <si>
    <t>SLP Bali</t>
  </si>
  <si>
    <t>Jln. Letda Kajeng 21 D, Denpasar</t>
  </si>
  <si>
    <t>Jl. Pulau Indah No.29, Dauh Puri Kauh, Kec. Denpasar Bar, Denpasar</t>
  </si>
  <si>
    <t xml:space="preserve"> Bypass, Jl. Prof. Dr. Ida Bagus Mantra No.88, Br. Gelumpang, Sukawati, Gianyar</t>
  </si>
  <si>
    <t>Jl. Gedongkuning No.116, Rejowinangun, Kec. Kotagede, Sleman</t>
  </si>
  <si>
    <t>SLP Magelang</t>
  </si>
  <si>
    <t>Jln Mertoyudo I RT05/I Mantenan Mertoyudan, Magelang</t>
  </si>
  <si>
    <t>Jalan Sultan Agung No. 7A, Purwokerto Selatan, Kalibiru, Teluk, Kec. Banyumas, Banyumas</t>
  </si>
  <si>
    <t>Jl. Kaligawe Raya No.136, Kaligawe, Kec. Gayamsari, Semarang</t>
  </si>
  <si>
    <t>SLP Surabaya</t>
  </si>
  <si>
    <t>Jln Alas Malang No.11, Desa/Kelurahan Beringin, Kec. Sambikerep, Surabaya</t>
  </si>
  <si>
    <t>Jln. Manukan Tama Blok A3/30 Tandes, Surabaya</t>
  </si>
  <si>
    <t>Jl. Rungkut Industri III No. 22, Surabaya</t>
  </si>
  <si>
    <t>Pergudangan Safe &amp; Lock, Rangkah Kidul Kec Sidoarjo, Sidoarjo</t>
  </si>
  <si>
    <t xml:space="preserve">Kalimantan Barat </t>
  </si>
  <si>
    <t>Jl. Jenderal Ahmad Yani No.6D, Pontianak</t>
  </si>
  <si>
    <t>Kalimantan Tengah</t>
  </si>
  <si>
    <t>Jalan K.P Tendean No.86, Gadang, Kec. Banjarmasin Tengah, Banjarmasin</t>
  </si>
  <si>
    <t>JL P. Tembesu No.16 A, Campang Raya, Kec. Tanjungkarang Timur, Bandar Lampung</t>
  </si>
  <si>
    <t>Jl. Soekarno - Hatta No.21-22, Sidomulyo Tim., Marpoyan Damai, Pekanbaru</t>
  </si>
  <si>
    <t>Riau</t>
  </si>
  <si>
    <t>JL. Insinyur Sutami, No. 3, Makasar, South Sulawesi, 90244, Sudiang, Biringkanaya, Makassar</t>
  </si>
  <si>
    <t>JL. Purus 1, No. 12, Padang</t>
  </si>
  <si>
    <t>Sumatera Barat</t>
  </si>
  <si>
    <t>Jl. Gatot Subroto KM 5.5 No. 210 A-B, Sei Sikambing C. II, Kec. Medan Helvetia, Medan</t>
  </si>
  <si>
    <t>Sumatera Utara</t>
  </si>
  <si>
    <t>PT. Central Invendomas</t>
  </si>
  <si>
    <t>JL.INDRAGIRI NOMOR 28, Kel. Darmo, Kec. Wonokromo, Kota Surabaya</t>
  </si>
  <si>
    <t>Menara Utara Lantai 21, Gedung Menara Jamsostek, Jalan jend.Gatot Subroto No.38, Kel. Kuningan Barat, Kec. Mampang Prapatan</t>
  </si>
  <si>
    <t>PT. Haida Agriculture Indonesia</t>
  </si>
  <si>
    <t>Jalan Kraton Industri I Nomor 2, Pier Pasuruan, Desa/KelurahanCurahdukuh, Kec. Kraton, Pasuruan</t>
  </si>
  <si>
    <t>PT. Jannisika Sumber Jaya</t>
  </si>
  <si>
    <t>Viko The Green Court, Jl. Boulevard Barat Blok B No.11, Cengkareng Timur</t>
  </si>
  <si>
    <t>Jl. HR. Rasuna Said Kav B34 Kuningan</t>
  </si>
  <si>
    <t>Komplek Dutamas Fatmawati Blok A1 No. 30-32, Jl. RS. Fatmawati No. 39, Cipete Utara- Kebayoran Baru</t>
  </si>
  <si>
    <t>PT. Newhope Aqua Feed Indonesia</t>
  </si>
  <si>
    <t>Jln Raya Serang km 32, Tangerang</t>
  </si>
  <si>
    <t>Jln Bouevard Raya Ruko Malibu No H7, Jakarta Barat, Cengkareng Timur-11730</t>
  </si>
  <si>
    <t>Jl. Riau no.12, Kota Pekanbaru, Provinsi Riau</t>
  </si>
  <si>
    <t>Jl. Yudistira blok B/07 Perum Grogol Indah, Sukoharjo, Solo</t>
  </si>
  <si>
    <t>Sumatera Selatan</t>
  </si>
  <si>
    <t>Graha bukit raflesia blok K no. 8 konten, Kota Palembang, Provinsi Sumatera Selatan</t>
  </si>
  <si>
    <t>Jl. Pancoran 110, Cirebon, Provinsi Jawa Barat</t>
  </si>
  <si>
    <t>Kalimantan Selatan</t>
  </si>
  <si>
    <t>Jl. Pembangunan I no. 37 Banjarmasin</t>
  </si>
  <si>
    <t>CV. Raja Benur Hatchery</t>
  </si>
  <si>
    <t>Situbondo</t>
  </si>
  <si>
    <t>CV. Raja Benur Kembang</t>
  </si>
  <si>
    <t>PT Surya Windu Pertiwi</t>
  </si>
  <si>
    <t>Kota Medan, Provinsi Sumatera Utara</t>
  </si>
  <si>
    <t>CV. Manunggal</t>
  </si>
  <si>
    <t>Malingping, Provinsi Banten</t>
  </si>
  <si>
    <t>Anyer, Provinsi Banten</t>
  </si>
  <si>
    <t>PT. Pyramide Paramount Indonesia</t>
  </si>
  <si>
    <t>PT. Aditya Inovasi Makmur</t>
  </si>
  <si>
    <t>Provinsi DI Yogyakarta</t>
  </si>
  <si>
    <t>CV Pesona Agromina Solusindo</t>
  </si>
  <si>
    <t>Tangerang, Provinsi Banten</t>
  </si>
  <si>
    <t>No</t>
  </si>
  <si>
    <t>Provinsi</t>
  </si>
  <si>
    <t>Produsen</t>
  </si>
  <si>
    <t>Importir</t>
  </si>
  <si>
    <t>Distributor</t>
  </si>
  <si>
    <t>Pelaku Usaha Obat Ikan</t>
  </si>
  <si>
    <t>Pelaku Usaha Obat Ikan (Perusahaan)</t>
  </si>
  <si>
    <t>DI Yogyarakarta</t>
  </si>
  <si>
    <t>Kalimantan Barat</t>
  </si>
  <si>
    <t>Jumlah</t>
  </si>
  <si>
    <t>DATA PELAKU USAHA OBAT IKAN</t>
  </si>
  <si>
    <t>Jumlah (Perusahaan)</t>
  </si>
  <si>
    <t>Disinfektan air dan permukaan pada perikanan</t>
  </si>
  <si>
    <t>Pentapotasium bis (peroxymonosulphate) bis (sulphate) 49,75%, Polyphosphoric acid, sodium salts  Sodium dodecylbenzenesulphonate, Malic acid, Sulphamic acid, Sodium chloride, Pewarna amaranth (Trisodium 3-hydroxy-4-(4’sulphonatonaphthylazo) naphthalene-2,7-disulphonate) qs ad 100%</t>
  </si>
  <si>
    <t>PT. Kalbe Farma, Tbk</t>
  </si>
  <si>
    <t>Grand Total</t>
  </si>
  <si>
    <t>Sulawsi Selatan</t>
  </si>
  <si>
    <t>JENIS PERUSAHAAN</t>
  </si>
  <si>
    <t>Produsen/Importir</t>
  </si>
  <si>
    <t>Produsen/Eksportir</t>
  </si>
  <si>
    <t>Produsen/Importir/Eksportir</t>
  </si>
  <si>
    <t>SISA WAKTU</t>
  </si>
  <si>
    <t>Berlaku</t>
  </si>
  <si>
    <t>Kadaluarsa</t>
  </si>
  <si>
    <t>KKP RI I 1710069 - P1 FTS</t>
  </si>
  <si>
    <t>ASAL OBAT</t>
  </si>
  <si>
    <t>Impor</t>
  </si>
  <si>
    <t>PT. Sanbe Farma Total</t>
  </si>
  <si>
    <t>PT. Wonderindo Pharmatama Total</t>
  </si>
  <si>
    <t>CV. Bunga Tani Total</t>
  </si>
  <si>
    <t>CV. Bio Tirta Total</t>
  </si>
  <si>
    <t>CV. Sri Putra Bakti Total</t>
  </si>
  <si>
    <t>PT. Caprifarmindo Laboratories Total</t>
  </si>
  <si>
    <t>PT. Intervet Indonesia Total</t>
  </si>
  <si>
    <t>PT. Farming Intelligene Indonesia Total</t>
  </si>
  <si>
    <t>PT. Surya Hidup Satwa Total</t>
  </si>
  <si>
    <t>PT. Chemco Prima Mandiri Total</t>
  </si>
  <si>
    <t>PT. Harvest Ariake Indonesia Total</t>
  </si>
  <si>
    <t>PT. Blue Sky Biotech Total</t>
  </si>
  <si>
    <t>PT. Cheil Jedang Indonesia Total</t>
  </si>
  <si>
    <t>PT. Indosco Dwijayasakti Total</t>
  </si>
  <si>
    <t>PT. Medion Farma Jaya Total</t>
  </si>
  <si>
    <t>Koperasi Mina Karsa Sejahtera Total</t>
  </si>
  <si>
    <t>PT. Central Proteina Prima Total</t>
  </si>
  <si>
    <t>PT. Issu Medika Veterindo Total</t>
  </si>
  <si>
    <t>CV. Pradipta Paramitha Total</t>
  </si>
  <si>
    <t>PT. Indo Acidatama Total</t>
  </si>
  <si>
    <t>PT. Trouw Nutrition Indonesia Total</t>
  </si>
  <si>
    <t>PT. Double Bond Chemindo Total</t>
  </si>
  <si>
    <t>CV. Harapan Abadi Total</t>
  </si>
  <si>
    <t>PT. Jebsen&amp;Jessen Chemicals Indonesia Total</t>
  </si>
  <si>
    <t>PT. Akasopa Transparti Total</t>
  </si>
  <si>
    <t>PT. Grobest Indomakmur Total</t>
  </si>
  <si>
    <t>PT. Biomin Indonesia Total</t>
  </si>
  <si>
    <t>PT. Semeru Perkasa Permai Total</t>
  </si>
  <si>
    <t>PT. Sumber Hewan Total</t>
  </si>
  <si>
    <t>PT. Behn Meyer Chemicals Total</t>
  </si>
  <si>
    <t>CV. Sarana Perdana Pratama Total</t>
  </si>
  <si>
    <t>PT. Kemin Indonesia Total</t>
  </si>
  <si>
    <t>PT. Evonik Indonesia Total</t>
  </si>
  <si>
    <t>PT. Biotek Saranatama Total</t>
  </si>
  <si>
    <t>PT. Satwa Jawa Jaya Total</t>
  </si>
  <si>
    <t>PT. Menjangan Sakti Total</t>
  </si>
  <si>
    <t>PT. Yung Shin Pharmaceutical Indonesia Total</t>
  </si>
  <si>
    <t>PT. Bright International Total</t>
  </si>
  <si>
    <t>PT. Indonesia Pet Product Total</t>
  </si>
  <si>
    <t>PT. CARGILL INDONESIA Total</t>
  </si>
  <si>
    <t>PT. Novus International Indonesia Total</t>
  </si>
  <si>
    <t>Dalam Negeri</t>
  </si>
  <si>
    <t>CV. Bio Perkasa Total</t>
  </si>
  <si>
    <t>CV. Surya Nusantara Sejati Total</t>
  </si>
  <si>
    <t>CV. Takesu Biomanufacturing and Laboratories Total</t>
  </si>
  <si>
    <t>Koperasi Mina Lestari Total</t>
  </si>
  <si>
    <t>PT. Agrinusa Jaya Sentosa Total</t>
  </si>
  <si>
    <t>PT. Agroveta Husada Dharma Total</t>
  </si>
  <si>
    <t>PT. Alltech Biotechnology Indonesia Total</t>
  </si>
  <si>
    <t>PT. Anugerah Pradipta Total</t>
  </si>
  <si>
    <t>PT. BEC Feed Solutions Indonesia Total</t>
  </si>
  <si>
    <t>PT. Better Pharma Indonesia Total</t>
  </si>
  <si>
    <t>PT. Bevos Prima Center Total</t>
  </si>
  <si>
    <t>PT. Bioplagen Indonesia Total</t>
  </si>
  <si>
    <t>PT. Biosindo Mitra Jaya Total</t>
  </si>
  <si>
    <t>PT. Bumi Makmur Lestari Utama Total</t>
  </si>
  <si>
    <t>PT. Central Bali Bahari Total</t>
  </si>
  <si>
    <t>PT. Centralpac Industri Digital Total</t>
  </si>
  <si>
    <t>PT. Cheil Jedang Bio Indonesia Total</t>
  </si>
  <si>
    <t>PT. Chemtrade Indonesia Total</t>
  </si>
  <si>
    <t>PT. Corona Kernel Sukses Total</t>
  </si>
  <si>
    <t>PT. Dian Cipta Total</t>
  </si>
  <si>
    <t>PT. Dian Langgeng Abadi Total</t>
  </si>
  <si>
    <t>PT. DSM Nutritional Products Manufacturing Indonesia Total</t>
  </si>
  <si>
    <t>PT. Eurovet Indonesia  Total</t>
  </si>
  <si>
    <t>PT. EWNutrition Innovations Indonesia Total</t>
  </si>
  <si>
    <t>PT. Fenanza Putra Perkasa Total</t>
  </si>
  <si>
    <t>PT. Gold Coin Trading Indonesia Total</t>
  </si>
  <si>
    <t>PT. Guyovital Total</t>
  </si>
  <si>
    <t>PT. Haida Surabaya Trading Total</t>
  </si>
  <si>
    <t>PT. Higo Resource System Total</t>
  </si>
  <si>
    <t>PT. Indovetraco Makmur Abadi Total</t>
  </si>
  <si>
    <t>PT. Kalbe Farma, Tbk Total</t>
  </si>
  <si>
    <t>PT. Kinas Global Indonusa Total</t>
  </si>
  <si>
    <t>PT. Kymmoshi Global Indonesia Total</t>
  </si>
  <si>
    <t>PT. Laksana Aquarium Total</t>
  </si>
  <si>
    <t>PT. Maqpro Biotech Indonesia Total</t>
  </si>
  <si>
    <t>PT. Maxima Arta Prima Total</t>
  </si>
  <si>
    <t>PT. Nelayan Indonesia Jaya Total</t>
  </si>
  <si>
    <t>PT. Novindo Agritech Hutama Total</t>
  </si>
  <si>
    <t>PT. Nugen Bioscience Indonesia Total</t>
  </si>
  <si>
    <t>PT. Nutri Vet Indonesia Total</t>
  </si>
  <si>
    <t>PT. Nutricell Pacific Total</t>
  </si>
  <si>
    <t>PT. Olmix Indonesia Nutrition Total</t>
  </si>
  <si>
    <t>PT. Petrokimia Gresik Total</t>
  </si>
  <si>
    <t>PT. Petrokimia Kayaku Total</t>
  </si>
  <si>
    <t>PT. Pyridam Veteriner Total</t>
  </si>
  <si>
    <t>PT. Sapo Indo Perkasa Total</t>
  </si>
  <si>
    <t>PT. Satwa Medika Utama Total</t>
  </si>
  <si>
    <t>PT. Seita Sukses Makmur Total</t>
  </si>
  <si>
    <t>PT. SHS International Total</t>
  </si>
  <si>
    <t>PT. Sinar Hidup Satwa Total</t>
  </si>
  <si>
    <t>PT. Solvit Bio Indonesia Total</t>
  </si>
  <si>
    <t>PT. Songgolangit Persada Total</t>
  </si>
  <si>
    <t>PT. Sure Marketing Company Total</t>
  </si>
  <si>
    <t>PT. Tienyen International Total</t>
  </si>
  <si>
    <t>PT. Tong Wei Indonesia Total</t>
  </si>
  <si>
    <t>PT. Universal Sinergi Dinamika Total</t>
  </si>
  <si>
    <t>PT. Usfa Vet Farma Total</t>
  </si>
  <si>
    <t>PT. Zoetis Animal Health Total</t>
  </si>
  <si>
    <t>PT. Megasetia Agung Kimia Total</t>
  </si>
  <si>
    <t>Ekstrak tanaman chestnut (Castanea Sativa ), Produk telur (kering), Minyak Sayur, Serat (Oak wood-Quercus robur L)
(Analisa terjamin: Polyphenols min.17%, Tanin-protein complex min. 55%, Crude Fats 17%)</t>
  </si>
  <si>
    <t>UD. Harapan Abadi</t>
  </si>
  <si>
    <t>Ruko Plaza Venezia (Palais de Europe), Jl. Boulevard Eropa No.33, Lippo Karawaci, Tangerang, Provinsi Banten, Kode Pos 15115</t>
  </si>
  <si>
    <t>Ruko Plaza Venezia (Palais de Europe), Jl. Boulevard Eropa No.33, Lippo Karawaci, Tangerang, Provinsi Banten, Kode Pos 15116</t>
  </si>
  <si>
    <t>Ruko Plaza Venezia (Palais de Europe), Jl. Boulevard Eropa No.33, Lippo Karawaci, Tangerang, Provinsi Banten, Kode Pos 15117</t>
  </si>
  <si>
    <t>Gedung Menara BP Jamsostek, Menara Utara Lantai 21, Jl. Jend. Gatot Subroto Kav. 38, Kel. Kuningan Barat, Kec. Mampang Prapatan, Jakarta Selatan 12710, Provinsi DKI Jakarta</t>
  </si>
  <si>
    <t>PT. Amlan Perdagangan International</t>
  </si>
  <si>
    <t xml:space="preserve">Sentral Senayan II Lantai 16, Jl. Asia Afrika No.8, Jakarta Pusat, (021) 50191788 </t>
  </si>
  <si>
    <t>Ruko Perkantoran, Jl. BSD Raya Utama No.21, Pagedangan, Kec. Pagedangan, Kabupaten Tangerang, Banten 15339</t>
  </si>
  <si>
    <t xml:space="preserve"> PT. Indonesia Evergreen Agriculture</t>
  </si>
  <si>
    <t xml:space="preserve">International Financial Center Jakarta Tower 2 Lt 36, Jalan Jenderal Sudirman Kavling 22-23, Karet, Setiabudi
</t>
  </si>
  <si>
    <t>International Financial Center Jakarta Tower 2 Lt 36, Jalan Jenderal Sudirman Kavling 22-23, Karet, Setiabudi</t>
  </si>
  <si>
    <t>PT. Nutritek Pratama Indonesia</t>
  </si>
  <si>
    <t xml:space="preserve">Jl. H. Murisalim No.22, Rt.006 Rw.02, Pisangan, Ciputat Timur, Tangerang Selatan, Provinsi Banten 15446 </t>
  </si>
  <si>
    <t>PT. Aquaran Pharma Indonesia</t>
  </si>
  <si>
    <t>Komp. BDN Blok A-7 No.16, Kota Bekasi, Jatiwaringin, Pondok Gede, Provinsi Jawa Barat</t>
  </si>
  <si>
    <t xml:space="preserve"> PT. Indonesia Evergreen Agriculture Total</t>
  </si>
  <si>
    <t>PT. Amlan Perdagangan International Total</t>
  </si>
  <si>
    <t>PT. Rajawali Mitra Pakanindo Total</t>
  </si>
  <si>
    <t>UD. Harapan Abadi Total</t>
  </si>
  <si>
    <r>
      <t>Yeast (</t>
    </r>
    <r>
      <rPr>
        <i/>
        <sz val="12"/>
        <color indexed="8"/>
        <rFont val="Arial "/>
      </rPr>
      <t>Saccharomyces</t>
    </r>
    <r>
      <rPr>
        <sz val="12"/>
        <color indexed="8"/>
        <rFont val="Arial "/>
      </rPr>
      <t xml:space="preserve"> cereviseae), Bifidobacterium, thermopilum (contain beta 1.3 and 1.6 glucan), Peptidoglycan</t>
    </r>
  </si>
  <si>
    <r>
      <t xml:space="preserve">Biotronic </t>
    </r>
    <r>
      <rPr>
        <vertAlign val="superscript"/>
        <sz val="12"/>
        <color indexed="8"/>
        <rFont val="Arial "/>
      </rPr>
      <t>®</t>
    </r>
    <r>
      <rPr>
        <sz val="12"/>
        <color indexed="8"/>
        <rFont val="Arial "/>
      </rPr>
      <t>Top 3</t>
    </r>
  </si>
  <si>
    <r>
      <t>Aquavac</t>
    </r>
    <r>
      <rPr>
        <vertAlign val="superscript"/>
        <sz val="12"/>
        <color indexed="8"/>
        <rFont val="Arial "/>
      </rPr>
      <t>®</t>
    </r>
    <r>
      <rPr>
        <sz val="12"/>
        <color indexed="8"/>
        <rFont val="Arial "/>
      </rPr>
      <t xml:space="preserve"> Irido V</t>
    </r>
  </si>
  <si>
    <t xml:space="preserve">Aquacell Min C SHR CAN-51086                                                         </t>
  </si>
  <si>
    <t xml:space="preserve">Aquacell  Vit C SHR CAN-11907                                                             </t>
  </si>
  <si>
    <t xml:space="preserve">Aquacell  Vit C FSH CAN-50180                                                                                  </t>
  </si>
  <si>
    <t>(DD, LL, DL, LD met met ≥ 95%), DL-Methionine ≤ 2%</t>
  </si>
  <si>
    <r>
      <t xml:space="preserve">a. Total bakteri </t>
    </r>
    <r>
      <rPr>
        <i/>
        <sz val="12"/>
        <color indexed="8"/>
        <rFont val="Arial "/>
      </rPr>
      <t>Lactobacillus plantarumstrain Eu074833.1;
b. Total bakteri Bacillus (Bacillus subtilis &amp; Bacillus megaterium);
d. Total Bakteri Pantoea dispersa strain GTC
'Masing-masing 10^6 CFU/ml</t>
    </r>
  </si>
  <si>
    <t>Bacillus amyloliquefaciens, Bacillus licheniformis, Bacillus subtilis (min. 1 x 10^6 CFU/ml). Klaim :  total bacillus 6,1 x 10^7 CFU/ml</t>
  </si>
  <si>
    <r>
      <t xml:space="preserve">Memberikan perlindungan (imunitas) terhadap penyakit </t>
    </r>
    <r>
      <rPr>
        <i/>
        <sz val="12"/>
        <color indexed="8"/>
        <rFont val="Arial "/>
      </rPr>
      <t>Streptococcosis</t>
    </r>
    <r>
      <rPr>
        <sz val="12"/>
        <color indexed="8"/>
        <rFont val="Arial "/>
      </rPr>
      <t xml:space="preserve"> yang disebabkan oleh </t>
    </r>
    <r>
      <rPr>
        <i/>
        <sz val="12"/>
        <color indexed="8"/>
        <rFont val="Arial "/>
      </rPr>
      <t xml:space="preserve">Streptococcus agalactiae </t>
    </r>
    <r>
      <rPr>
        <sz val="12"/>
        <color indexed="8"/>
        <rFont val="Arial "/>
      </rPr>
      <t xml:space="preserve">serotipe Ib dan </t>
    </r>
    <r>
      <rPr>
        <i/>
        <sz val="12"/>
        <color indexed="8"/>
        <rFont val="Arial "/>
      </rPr>
      <t>Streptococcus iniae</t>
    </r>
  </si>
  <si>
    <r>
      <rPr>
        <i/>
        <sz val="12"/>
        <color indexed="8"/>
        <rFont val="Arial "/>
      </rPr>
      <t xml:space="preserve">Saccharomyces cerevisiae </t>
    </r>
    <r>
      <rPr>
        <sz val="12"/>
        <color indexed="8"/>
        <rFont val="Arial "/>
      </rPr>
      <t>strain CNCM I-3399 inaktif, Sodium Selenit (setara dengan selenium 2200 mg)</t>
    </r>
  </si>
  <si>
    <r>
      <rPr>
        <b/>
        <sz val="12"/>
        <color indexed="8"/>
        <rFont val="Arial "/>
      </rPr>
      <t>BOGOR</t>
    </r>
    <r>
      <rPr>
        <sz val="12"/>
        <color indexed="8"/>
        <rFont val="Arial "/>
      </rPr>
      <t xml:space="preserve">
Kantor: 
Raya Panjang, Komplek Kedoya Elok Plaza Blok DA-17 RT.019/004 Kedoya Selatan, Kebon Jeruk, Jakarta Pusat.
Pabrik: 
Jl. MH Thamrin Kav. A10 No.3, Lippo Cikarang, Kel. Sukaresmi, Kec. Cikarang Selatan, Kabupaten Bekasi, Provinsi Jawa BaratKantor:
</t>
    </r>
    <r>
      <rPr>
        <b/>
        <sz val="12"/>
        <color indexed="8"/>
        <rFont val="Arial "/>
      </rPr>
      <t>BEKASI</t>
    </r>
    <r>
      <rPr>
        <sz val="12"/>
        <color indexed="8"/>
        <rFont val="Arial "/>
      </rPr>
      <t xml:space="preserve">
Jl. Raya Serpong No. 99, Komplek Pergudangan Bizhub Serpong Blok GF No. 6 Rt.001/Rw.007, Kel. Pabuaran, Kec. Gunung Sindur, Bogor, Provinsi Jawa Barat).
Pabrik:
Jl. Raya Serpong No. 99, Komplek Pergudangan Bizhub Serpong Blok GF No. 6 Rt.001/Rw.007, Kel. Pabuaran, Kec. Gunung Sindur, Bogor, Provinsi Jawa Barat.</t>
    </r>
  </si>
  <si>
    <r>
      <t xml:space="preserve">- Bacillus subtilis (1x10^9 CFU/gram);
- Bacillus licheniformis (1x10^9 CFU/gram);
- Bacillus megaterium (1x10^9 CFU/gram);
- Bacillus polymyxa (1x10^9 CFU/gram);
</t>
    </r>
    <r>
      <rPr>
        <b/>
        <sz val="12"/>
        <color indexed="8"/>
        <rFont val="Arial "/>
      </rPr>
      <t xml:space="preserve"> Klaim : Total Bacillus sp (4x10^9CFU/gram)</t>
    </r>
  </si>
  <si>
    <r>
      <t>Primace</t>
    </r>
    <r>
      <rPr>
        <vertAlign val="superscript"/>
        <sz val="12"/>
        <color indexed="8"/>
        <rFont val="Arial "/>
      </rPr>
      <t>®</t>
    </r>
    <r>
      <rPr>
        <sz val="12"/>
        <color indexed="8"/>
        <rFont val="Arial "/>
      </rPr>
      <t>Aquatic</t>
    </r>
  </si>
  <si>
    <r>
      <t>Imune-CE</t>
    </r>
    <r>
      <rPr>
        <vertAlign val="superscript"/>
        <sz val="12"/>
        <color indexed="8"/>
        <rFont val="Arial "/>
      </rPr>
      <t>®</t>
    </r>
    <r>
      <rPr>
        <sz val="12"/>
        <color indexed="8"/>
        <rFont val="Arial "/>
      </rPr>
      <t xml:space="preserve"> aquatic</t>
    </r>
  </si>
  <si>
    <t>Shrimp Hydrolysate, Corn Hydrolysate, Formic Acid, BHT, Potasium Sorbate, Xanthan Gum, BHT (Analisa terjamin : Protein ≥ 18%, Kadar Air ≤ 65%, pH &lt;4)</t>
  </si>
  <si>
    <t>Shrimp Concentrate, Fish Concentrate, Formic Acid, BHT, Potasium Sorbate, Xanthan Gum, BHT (Analisa terjamin : Protein ≥ 20%, Kadar Air ≤ 65%, pH &lt;4)</t>
  </si>
  <si>
    <r>
      <t xml:space="preserve">Untuk mengobati bakterial septicaemia pada ikan yang disebabkan oleh </t>
    </r>
    <r>
      <rPr>
        <i/>
        <sz val="12"/>
        <color indexed="8"/>
        <rFont val="Arial "/>
      </rPr>
      <t>Aeromonas</t>
    </r>
    <r>
      <rPr>
        <sz val="12"/>
        <color indexed="8"/>
        <rFont val="Arial "/>
      </rPr>
      <t xml:space="preserve"> </t>
    </r>
    <r>
      <rPr>
        <i/>
        <sz val="12"/>
        <color indexed="8"/>
        <rFont val="Arial "/>
      </rPr>
      <t>sp</t>
    </r>
    <r>
      <rPr>
        <sz val="12"/>
        <color indexed="8"/>
        <rFont val="Arial "/>
      </rPr>
      <t xml:space="preserve">., </t>
    </r>
    <r>
      <rPr>
        <i/>
        <sz val="12"/>
        <color indexed="8"/>
        <rFont val="Arial "/>
      </rPr>
      <t>Edwarsiella sp</t>
    </r>
    <r>
      <rPr>
        <sz val="12"/>
        <color indexed="8"/>
        <rFont val="Arial "/>
      </rPr>
      <t xml:space="preserve">., </t>
    </r>
    <r>
      <rPr>
        <i/>
        <sz val="12"/>
        <color indexed="8"/>
        <rFont val="Arial "/>
      </rPr>
      <t>Yersinia</t>
    </r>
    <r>
      <rPr>
        <sz val="12"/>
        <color indexed="8"/>
        <rFont val="Arial "/>
      </rPr>
      <t xml:space="preserve"> </t>
    </r>
    <r>
      <rPr>
        <i/>
        <sz val="12"/>
        <color indexed="8"/>
        <rFont val="Arial "/>
      </rPr>
      <t>sp</t>
    </r>
    <r>
      <rPr>
        <sz val="12"/>
        <color indexed="8"/>
        <rFont val="Arial "/>
      </rPr>
      <t>., serta bakteri gram positif dan gram negatif lainnya yang peka terhadap enrofloxacin.</t>
    </r>
  </si>
  <si>
    <r>
      <t>Vibrell</t>
    </r>
    <r>
      <rPr>
        <vertAlign val="superscript"/>
        <sz val="12"/>
        <color indexed="8"/>
        <rFont val="Arial "/>
      </rPr>
      <t>TM</t>
    </r>
    <r>
      <rPr>
        <sz val="12"/>
        <color indexed="8"/>
        <rFont val="Arial "/>
      </rPr>
      <t xml:space="preserve"> C</t>
    </r>
  </si>
  <si>
    <t xml:space="preserve">Aquacell Vit C FSH CAN-11904 
</t>
  </si>
  <si>
    <r>
      <t xml:space="preserve">Aquavac Strep </t>
    </r>
    <r>
      <rPr>
        <i/>
        <sz val="12"/>
        <color indexed="8"/>
        <rFont val="Arial "/>
      </rPr>
      <t>Si</t>
    </r>
  </si>
  <si>
    <r>
      <rPr>
        <sz val="12"/>
        <color indexed="8"/>
        <rFont val="Arial "/>
      </rPr>
      <t xml:space="preserve"> 1x10^10 sel bakteri/ml </t>
    </r>
    <r>
      <rPr>
        <i/>
        <sz val="12"/>
        <color indexed="8"/>
        <rFont val="Arial "/>
      </rPr>
      <t xml:space="preserve">Streptococcus Iniae </t>
    </r>
    <r>
      <rPr>
        <sz val="12"/>
        <color indexed="8"/>
        <rFont val="Arial "/>
      </rPr>
      <t>SB 430</t>
    </r>
  </si>
  <si>
    <r>
      <t>PREMIUM-C</t>
    </r>
    <r>
      <rPr>
        <vertAlign val="superscript"/>
        <sz val="12"/>
        <color indexed="8"/>
        <rFont val="Arial "/>
      </rPr>
      <t>®</t>
    </r>
    <r>
      <rPr>
        <sz val="12"/>
        <color indexed="8"/>
        <rFont val="Arial "/>
      </rPr>
      <t xml:space="preserve"> AQUATIC</t>
    </r>
  </si>
  <si>
    <r>
      <t xml:space="preserve">Liquid phytase concentrate (hasil fermentasi </t>
    </r>
    <r>
      <rPr>
        <i/>
        <sz val="12"/>
        <color indexed="8"/>
        <rFont val="Arial "/>
      </rPr>
      <t xml:space="preserve">Trichodermareesei) </t>
    </r>
    <r>
      <rPr>
        <sz val="12"/>
        <color indexed="8"/>
        <rFont val="Arial "/>
      </rPr>
      <t>min. 5.000 FTU/gr</t>
    </r>
    <r>
      <rPr>
        <i/>
        <sz val="12"/>
        <color indexed="8"/>
        <rFont val="Arial "/>
      </rPr>
      <t xml:space="preserve">, </t>
    </r>
    <r>
      <rPr>
        <sz val="12"/>
        <color indexed="8"/>
        <rFont val="Arial "/>
      </rPr>
      <t>Sodium sulfat, Sorbitol, Sodium Benzoate, Air</t>
    </r>
  </si>
  <si>
    <r>
      <t xml:space="preserve">Liquid phytase concentrate (hasil fermentasi </t>
    </r>
    <r>
      <rPr>
        <i/>
        <sz val="12"/>
        <color indexed="8"/>
        <rFont val="Arial "/>
      </rPr>
      <t xml:space="preserve">Trichodermareesei) </t>
    </r>
    <r>
      <rPr>
        <sz val="12"/>
        <color indexed="8"/>
        <rFont val="Arial "/>
      </rPr>
      <t>min. 10.000 FTU/gr</t>
    </r>
    <r>
      <rPr>
        <i/>
        <sz val="12"/>
        <color indexed="8"/>
        <rFont val="Arial "/>
      </rPr>
      <t xml:space="preserve">, </t>
    </r>
    <r>
      <rPr>
        <sz val="12"/>
        <color indexed="8"/>
        <rFont val="Arial "/>
      </rPr>
      <t>Sodium sulfat, Sorbitol, Sodium Benzoate, Trisodium Sitrat, Asam Sitrat, Air</t>
    </r>
  </si>
  <si>
    <t>Pediococcus acidilactici CNCM I 4622 (MA18/5M) ≥1 x 10^11 CFU/gr, Laktosa, Sodium Aluminosilikat</t>
  </si>
  <si>
    <r>
      <t xml:space="preserve"> Minimal 1 x 10^6 CFU/ml bakteri:
-</t>
    </r>
    <r>
      <rPr>
        <i/>
        <sz val="12"/>
        <color indexed="8"/>
        <rFont val="Arial "/>
      </rPr>
      <t xml:space="preserve"> Bacillus Subtilis;
- Lactobacillus Plantarum;
- Nitrosomonas sp;
- Bacillus Apiarius.</t>
    </r>
  </si>
  <si>
    <r>
      <t xml:space="preserve">- Meningkatkan imunitas non spesifik;
- Menekan kematian akibat infeksi bakteri ( </t>
    </r>
    <r>
      <rPr>
        <i/>
        <sz val="12"/>
        <color indexed="8"/>
        <rFont val="Arial "/>
      </rPr>
      <t>A. hydrophila</t>
    </r>
    <r>
      <rPr>
        <sz val="12"/>
        <color indexed="8"/>
        <rFont val="Arial "/>
      </rPr>
      <t xml:space="preserve"> dan </t>
    </r>
    <r>
      <rPr>
        <i/>
        <sz val="12"/>
        <color indexed="8"/>
        <rFont val="Arial "/>
      </rPr>
      <t xml:space="preserve">Pseudomonas </t>
    </r>
    <r>
      <rPr>
        <sz val="12"/>
        <color indexed="8"/>
        <rFont val="Arial "/>
      </rPr>
      <t>sp.)</t>
    </r>
  </si>
  <si>
    <r>
      <t xml:space="preserve">- Menghambat bakteri patogen </t>
    </r>
    <r>
      <rPr>
        <i/>
        <sz val="12"/>
        <color indexed="8"/>
        <rFont val="Arial "/>
      </rPr>
      <t xml:space="preserve">Pseudomonas </t>
    </r>
    <r>
      <rPr>
        <sz val="12"/>
        <color indexed="8"/>
        <rFont val="Arial "/>
      </rPr>
      <t>sp.;
- Meningkatkan jumlah bakteri</t>
    </r>
    <r>
      <rPr>
        <i/>
        <sz val="12"/>
        <color indexed="8"/>
        <rFont val="Arial "/>
      </rPr>
      <t xml:space="preserve"> Lactobacillus casei</t>
    </r>
  </si>
  <si>
    <r>
      <rPr>
        <i/>
        <sz val="12"/>
        <color indexed="8"/>
        <rFont val="Arial "/>
      </rPr>
      <t xml:space="preserve">Lactobacillus Plantarum </t>
    </r>
    <r>
      <rPr>
        <sz val="12"/>
        <color indexed="8"/>
        <rFont val="Arial "/>
      </rPr>
      <t>1 x 10^6 CFU/gram</t>
    </r>
    <r>
      <rPr>
        <i/>
        <sz val="12"/>
        <color indexed="8"/>
        <rFont val="Arial "/>
      </rPr>
      <t xml:space="preserve">
Bacillus Subtilis </t>
    </r>
    <r>
      <rPr>
        <sz val="12"/>
        <color indexed="8"/>
        <rFont val="Arial "/>
      </rPr>
      <t>≥ 1 x 10^7 CFU/gram</t>
    </r>
    <r>
      <rPr>
        <i/>
        <sz val="12"/>
        <color indexed="8"/>
        <rFont val="Arial "/>
      </rPr>
      <t xml:space="preserve">
Clostiridium Butyricum </t>
    </r>
    <r>
      <rPr>
        <sz val="12"/>
        <color indexed="8"/>
        <rFont val="Arial "/>
      </rPr>
      <t>≥ 1 x 10^6 CFU/gram</t>
    </r>
    <r>
      <rPr>
        <i/>
        <sz val="12"/>
        <color indexed="8"/>
        <rFont val="Arial "/>
      </rPr>
      <t xml:space="preserve">
</t>
    </r>
    <r>
      <rPr>
        <sz val="12"/>
        <color indexed="8"/>
        <rFont val="Arial "/>
      </rPr>
      <t>Calcium Carbonate
Glukosa</t>
    </r>
  </si>
  <si>
    <r>
      <t xml:space="preserve">- </t>
    </r>
    <r>
      <rPr>
        <i/>
        <sz val="12"/>
        <color indexed="8"/>
        <rFont val="Arial "/>
      </rPr>
      <t xml:space="preserve">Rhodobacter capsulatus </t>
    </r>
    <r>
      <rPr>
        <sz val="12"/>
        <color indexed="8"/>
        <rFont val="Arial "/>
      </rPr>
      <t>≥</t>
    </r>
    <r>
      <rPr>
        <i/>
        <sz val="12"/>
        <color indexed="8"/>
        <rFont val="Arial "/>
      </rPr>
      <t xml:space="preserve"> </t>
    </r>
    <r>
      <rPr>
        <sz val="12"/>
        <color indexed="8"/>
        <rFont val="Arial "/>
      </rPr>
      <t>1x10^6 CFU/ml</t>
    </r>
    <r>
      <rPr>
        <i/>
        <sz val="12"/>
        <color indexed="8"/>
        <rFont val="Arial "/>
      </rPr>
      <t xml:space="preserve">
</t>
    </r>
    <r>
      <rPr>
        <sz val="12"/>
        <color indexed="8"/>
        <rFont val="Arial "/>
      </rPr>
      <t xml:space="preserve">- </t>
    </r>
    <r>
      <rPr>
        <i/>
        <sz val="12"/>
        <color indexed="8"/>
        <rFont val="Arial "/>
      </rPr>
      <t>Rhodopseudomonas palustris   ≥</t>
    </r>
    <r>
      <rPr>
        <sz val="12"/>
        <color indexed="8"/>
        <rFont val="Arial "/>
      </rPr>
      <t>1x10^6 CFU/ml</t>
    </r>
    <r>
      <rPr>
        <i/>
        <sz val="12"/>
        <color indexed="8"/>
        <rFont val="Arial "/>
      </rPr>
      <t xml:space="preserve">
</t>
    </r>
    <r>
      <rPr>
        <sz val="12"/>
        <color indexed="8"/>
        <rFont val="Arial "/>
      </rPr>
      <t>- Bekatul
- Air</t>
    </r>
  </si>
  <si>
    <r>
      <t>Total Bacillus (</t>
    </r>
    <r>
      <rPr>
        <i/>
        <sz val="12"/>
        <color indexed="8"/>
        <rFont val="Arial "/>
      </rPr>
      <t>Bacillus subtilis</t>
    </r>
    <r>
      <rPr>
        <sz val="12"/>
        <color indexed="8"/>
        <rFont val="Arial "/>
      </rPr>
      <t xml:space="preserve">, </t>
    </r>
    <r>
      <rPr>
        <i/>
        <sz val="12"/>
        <color indexed="8"/>
        <rFont val="Arial "/>
      </rPr>
      <t>Bacillus licheniformis</t>
    </r>
    <r>
      <rPr>
        <sz val="12"/>
        <color indexed="8"/>
        <rFont val="Arial "/>
      </rPr>
      <t xml:space="preserve">, </t>
    </r>
    <r>
      <rPr>
        <i/>
        <sz val="12"/>
        <color indexed="8"/>
        <rFont val="Arial "/>
      </rPr>
      <t>Bacillus amyloliquefaciens</t>
    </r>
    <r>
      <rPr>
        <sz val="12"/>
        <color indexed="8"/>
        <rFont val="Arial "/>
      </rPr>
      <t>) &gt;1x10^9 CFU/g</t>
    </r>
  </si>
  <si>
    <t>Sodium Lignosulfonate  ≥35%</t>
  </si>
  <si>
    <r>
      <t xml:space="preserve">Untuk mendeteksi penyakit </t>
    </r>
    <r>
      <rPr>
        <i/>
        <sz val="12"/>
        <color indexed="8"/>
        <rFont val="Arial "/>
      </rPr>
      <t xml:space="preserve">White Spot Syndrome Virus </t>
    </r>
    <r>
      <rPr>
        <sz val="12"/>
        <color indexed="8"/>
        <rFont val="Arial "/>
      </rPr>
      <t xml:space="preserve">(WSSV) dan </t>
    </r>
    <r>
      <rPr>
        <i/>
        <sz val="12"/>
        <color indexed="8"/>
        <rFont val="Arial "/>
      </rPr>
      <t>Haematopoietic Necrosis Virus</t>
    </r>
    <r>
      <rPr>
        <sz val="12"/>
        <color indexed="8"/>
        <rFont val="Arial "/>
      </rPr>
      <t xml:space="preserve"> (IHHNV)</t>
    </r>
  </si>
  <si>
    <r>
      <t xml:space="preserve">Untuk mendeteksi penyakit </t>
    </r>
    <r>
      <rPr>
        <i/>
        <sz val="12"/>
        <color indexed="8"/>
        <rFont val="Arial "/>
      </rPr>
      <t>Vibrio Parahaemolyticus (EMS/AHPND)</t>
    </r>
    <r>
      <rPr>
        <sz val="12"/>
        <color indexed="8"/>
        <rFont val="Arial "/>
      </rPr>
      <t xml:space="preserve">dan </t>
    </r>
    <r>
      <rPr>
        <i/>
        <sz val="12"/>
        <color indexed="8"/>
        <rFont val="Arial "/>
      </rPr>
      <t>Enterocytozoon Hepatopenaei</t>
    </r>
    <r>
      <rPr>
        <sz val="12"/>
        <color indexed="8"/>
        <rFont val="Arial "/>
      </rPr>
      <t>(EHP)</t>
    </r>
  </si>
  <si>
    <r>
      <t xml:space="preserve">Untuk mendeteksi penyakit </t>
    </r>
    <r>
      <rPr>
        <i/>
        <sz val="12"/>
        <color indexed="8"/>
        <rFont val="Arial "/>
      </rPr>
      <t xml:space="preserve">White Spot Syndrome Virus </t>
    </r>
    <r>
      <rPr>
        <sz val="12"/>
        <color indexed="8"/>
        <rFont val="Arial "/>
      </rPr>
      <t xml:space="preserve">(WSSV), </t>
    </r>
    <r>
      <rPr>
        <i/>
        <sz val="12"/>
        <color indexed="8"/>
        <rFont val="Arial "/>
      </rPr>
      <t>Haematopoietic Necrosis Virus</t>
    </r>
    <r>
      <rPr>
        <sz val="12"/>
        <color indexed="8"/>
        <rFont val="Arial "/>
      </rPr>
      <t xml:space="preserve"> (IHHNV) dan </t>
    </r>
    <r>
      <rPr>
        <i/>
        <sz val="12"/>
        <color indexed="8"/>
        <rFont val="Arial "/>
      </rPr>
      <t>Enterocytozoon Hepatopenaei</t>
    </r>
    <r>
      <rPr>
        <sz val="12"/>
        <color indexed="8"/>
        <rFont val="Arial "/>
      </rPr>
      <t>(EHP)</t>
    </r>
  </si>
  <si>
    <r>
      <t>- Total Bakteri (</t>
    </r>
    <r>
      <rPr>
        <i/>
        <sz val="12"/>
        <color indexed="8"/>
        <rFont val="Arial "/>
      </rPr>
      <t>Bacillus Subtilis, Enterococcus faecium, Pediococcus acidilactici, Paracoccus pantotrophus, Thiobacillus denitrificans</t>
    </r>
    <r>
      <rPr>
        <sz val="12"/>
        <color indexed="8"/>
        <rFont val="Arial "/>
      </rPr>
      <t xml:space="preserve">)  min. 2 x 10^9 CFU/g
- Dextrose
- Tapioka starch
</t>
    </r>
  </si>
  <si>
    <r>
      <t>- Total Bakteri (</t>
    </r>
    <r>
      <rPr>
        <i/>
        <sz val="12"/>
        <color indexed="8"/>
        <rFont val="Arial "/>
      </rPr>
      <t>Lactobacillus plantarum, Lactobacillus fermentum, Lactobacillus casei, Rhodopseudomonas palustris, Saccharomyces sp.</t>
    </r>
    <r>
      <rPr>
        <sz val="12"/>
        <color indexed="8"/>
        <rFont val="Arial "/>
      </rPr>
      <t xml:space="preserve">) ≥  1 x 10^6 CFU/ml
- Molase
- Air
</t>
    </r>
  </si>
  <si>
    <r>
      <t xml:space="preserve">Media pertumbuhan bakteri </t>
    </r>
    <r>
      <rPr>
        <i/>
        <sz val="12"/>
        <color indexed="8"/>
        <rFont val="Arial "/>
      </rPr>
      <t>Lactobacillus spp.</t>
    </r>
  </si>
  <si>
    <r>
      <t>- Ekstrak buah nanas (</t>
    </r>
    <r>
      <rPr>
        <i/>
        <sz val="12"/>
        <color indexed="8"/>
        <rFont val="Arial "/>
      </rPr>
      <t>Ananas comosus</t>
    </r>
    <r>
      <rPr>
        <sz val="12"/>
        <color indexed="8"/>
        <rFont val="Arial "/>
      </rPr>
      <t>) 50 ml/L
- Ekstrak temu mangga (</t>
    </r>
    <r>
      <rPr>
        <i/>
        <sz val="12"/>
        <color indexed="8"/>
        <rFont val="Arial "/>
      </rPr>
      <t>Curcuma mangga</t>
    </r>
    <r>
      <rPr>
        <sz val="12"/>
        <color indexed="8"/>
        <rFont val="Arial "/>
      </rPr>
      <t>) 100 ml/L
- Ekstrak temulawak (</t>
    </r>
    <r>
      <rPr>
        <i/>
        <sz val="12"/>
        <color indexed="8"/>
        <rFont val="Arial "/>
      </rPr>
      <t>Curcuma xanthorrhiza</t>
    </r>
    <r>
      <rPr>
        <sz val="12"/>
        <color indexed="8"/>
        <rFont val="Arial "/>
      </rPr>
      <t>) 100 ml/L
- Air kelapa (</t>
    </r>
    <r>
      <rPr>
        <i/>
        <sz val="12"/>
        <color indexed="8"/>
        <rFont val="Arial "/>
      </rPr>
      <t>Cocos Nucifera</t>
    </r>
    <r>
      <rPr>
        <sz val="12"/>
        <color indexed="8"/>
        <rFont val="Arial "/>
      </rPr>
      <t xml:space="preserve">) 600 ml/L
- Molase 50 ml/L
- Air 100 ml/L
(Analisa terjamin: Kurkumin dan Flavanoid Positif) </t>
    </r>
  </si>
  <si>
    <r>
      <t>- Ekstrak temu mangga (</t>
    </r>
    <r>
      <rPr>
        <i/>
        <sz val="12"/>
        <color indexed="8"/>
        <rFont val="Arial "/>
      </rPr>
      <t>Curcuma mangga</t>
    </r>
    <r>
      <rPr>
        <sz val="12"/>
        <color indexed="8"/>
        <rFont val="Arial "/>
      </rPr>
      <t>) 100 ml/L
- Ekstrak temulawak (</t>
    </r>
    <r>
      <rPr>
        <i/>
        <sz val="12"/>
        <color indexed="8"/>
        <rFont val="Arial "/>
      </rPr>
      <t>Curcuma xanthorrhiza</t>
    </r>
    <r>
      <rPr>
        <sz val="12"/>
        <color indexed="8"/>
        <rFont val="Arial "/>
      </rPr>
      <t>) 150 ml/L
- Air kelapa (</t>
    </r>
    <r>
      <rPr>
        <i/>
        <sz val="12"/>
        <color indexed="8"/>
        <rFont val="Arial "/>
      </rPr>
      <t>Cocos Nucifera</t>
    </r>
    <r>
      <rPr>
        <sz val="12"/>
        <color indexed="8"/>
        <rFont val="Arial "/>
      </rPr>
      <t>) 600 ml/L
- Molase 150 ml/L
(Analisa terjamin: Kurkumin Positif)</t>
    </r>
  </si>
  <si>
    <r>
      <t>TOPVIT</t>
    </r>
    <r>
      <rPr>
        <vertAlign val="superscript"/>
        <sz val="12"/>
        <color indexed="8"/>
        <rFont val="Arial "/>
      </rPr>
      <t>®</t>
    </r>
    <r>
      <rPr>
        <sz val="12"/>
        <color indexed="8"/>
        <rFont val="Arial "/>
      </rPr>
      <t xml:space="preserve"> AQUATIC</t>
    </r>
  </si>
  <si>
    <r>
      <rPr>
        <i/>
        <sz val="12"/>
        <color indexed="8"/>
        <rFont val="Arial "/>
      </rPr>
      <t>Aeromonas hydrophyla</t>
    </r>
    <r>
      <rPr>
        <sz val="12"/>
        <color indexed="8"/>
        <rFont val="Arial "/>
      </rPr>
      <t xml:space="preserve"> strain AHL0905-2 ≥10^11 CFU/ml, </t>
    </r>
    <r>
      <rPr>
        <i/>
        <sz val="12"/>
        <color indexed="8"/>
        <rFont val="Arial "/>
      </rPr>
      <t>Streptococcus agalactiae</t>
    </r>
    <r>
      <rPr>
        <sz val="12"/>
        <color indexed="8"/>
        <rFont val="Arial "/>
      </rPr>
      <t xml:space="preserve"> strain N14G ≥10^11 CFU/ml, NaCl 0,85%</t>
    </r>
  </si>
  <si>
    <r>
      <t xml:space="preserve">Mencegah infeksi </t>
    </r>
    <r>
      <rPr>
        <i/>
        <sz val="12"/>
        <color indexed="8"/>
        <rFont val="Arial "/>
      </rPr>
      <t xml:space="preserve">Aeromonas hydrophyla </t>
    </r>
    <r>
      <rPr>
        <sz val="12"/>
        <color indexed="8"/>
        <rFont val="Arial "/>
      </rPr>
      <t xml:space="preserve">dan </t>
    </r>
    <r>
      <rPr>
        <i/>
        <sz val="12"/>
        <color indexed="8"/>
        <rFont val="Arial "/>
      </rPr>
      <t xml:space="preserve">Streptococcus agalactiae </t>
    </r>
    <r>
      <rPr>
        <sz val="12"/>
        <color indexed="8"/>
        <rFont val="Arial "/>
      </rPr>
      <t>pada ikan</t>
    </r>
  </si>
  <si>
    <r>
      <t xml:space="preserve">Bakteri </t>
    </r>
    <r>
      <rPr>
        <i/>
        <sz val="12"/>
        <color indexed="8"/>
        <rFont val="Arial "/>
      </rPr>
      <t>Corynebacterium glutamicum</t>
    </r>
    <r>
      <rPr>
        <sz val="12"/>
        <color indexed="8"/>
        <rFont val="Arial "/>
      </rPr>
      <t xml:space="preserve"> strain ATCC 21831 (KCCM 80059), Raw Sugar, Ammonium Sulfat, Potassium Hidroksida, Asam Fosfat, Magnesium Sulfat Heptahidrat, Kalsium Klorida Dihidrat, Besi (II) Sulfat Heptahidrat, Cobalt Klorida Heksahidrat, d-Biotin, Thiamine HCl, Asam Sulfat, NH3, Antifoam, Air (Analisa terjamin: L-Arginine min.98,5%, Kadar Air maks.0,5%)</t>
    </r>
  </si>
  <si>
    <t>Bacillus spp (Bacillus subtilis, Bacillus velezensis) ≥ 1x10^9 CFU/g, Calcium Carbonate</t>
  </si>
  <si>
    <r>
      <t>Luctarom</t>
    </r>
    <r>
      <rPr>
        <vertAlign val="superscript"/>
        <sz val="12"/>
        <color indexed="8"/>
        <rFont val="Arial "/>
      </rPr>
      <t>®</t>
    </r>
    <r>
      <rPr>
        <sz val="12"/>
        <color indexed="8"/>
        <rFont val="Arial "/>
      </rPr>
      <t xml:space="preserve"> L 78546Z</t>
    </r>
  </si>
  <si>
    <r>
      <t xml:space="preserve">Sebagai </t>
    </r>
    <r>
      <rPr>
        <i/>
        <sz val="12"/>
        <color indexed="8"/>
        <rFont val="Arial "/>
      </rPr>
      <t>feed supplement</t>
    </r>
    <r>
      <rPr>
        <sz val="12"/>
        <color indexed="8"/>
        <rFont val="Arial "/>
      </rPr>
      <t xml:space="preserve"> pada ikan dan udang</t>
    </r>
  </si>
  <si>
    <r>
      <t>VIDONE</t>
    </r>
    <r>
      <rPr>
        <vertAlign val="superscript"/>
        <sz val="12"/>
        <color indexed="8"/>
        <rFont val="Arial "/>
      </rPr>
      <t>®</t>
    </r>
    <r>
      <rPr>
        <sz val="12"/>
        <color indexed="8"/>
        <rFont val="Arial "/>
      </rPr>
      <t xml:space="preserve"> AQUATIC</t>
    </r>
  </si>
  <si>
    <r>
      <rPr>
        <i/>
        <sz val="12"/>
        <color indexed="8"/>
        <rFont val="Arial "/>
      </rPr>
      <t xml:space="preserve">Feed supplement </t>
    </r>
    <r>
      <rPr>
        <sz val="12"/>
        <color indexed="8"/>
        <rFont val="Arial "/>
      </rPr>
      <t>untuk ikan air tawar</t>
    </r>
  </si>
  <si>
    <r>
      <rPr>
        <i/>
        <sz val="12"/>
        <color indexed="8"/>
        <rFont val="Arial "/>
      </rPr>
      <t>Feed supplement</t>
    </r>
    <r>
      <rPr>
        <sz val="12"/>
        <color indexed="8"/>
        <rFont val="Arial "/>
      </rPr>
      <t xml:space="preserve"> untuk ikan tilapia</t>
    </r>
  </si>
  <si>
    <r>
      <rPr>
        <i/>
        <sz val="12"/>
        <color indexed="8"/>
        <rFont val="Arial "/>
      </rPr>
      <t>Feed supplement</t>
    </r>
    <r>
      <rPr>
        <sz val="12"/>
        <color indexed="8"/>
        <rFont val="Arial "/>
      </rPr>
      <t xml:space="preserve"> untuk udang</t>
    </r>
  </si>
  <si>
    <r>
      <rPr>
        <i/>
        <sz val="12"/>
        <color indexed="8"/>
        <rFont val="Arial "/>
      </rPr>
      <t xml:space="preserve">Feed additive </t>
    </r>
    <r>
      <rPr>
        <sz val="12"/>
        <color indexed="8"/>
        <rFont val="Arial "/>
      </rPr>
      <t>pada pakan ikan dan udang</t>
    </r>
  </si>
  <si>
    <r>
      <rPr>
        <i/>
        <sz val="12"/>
        <color indexed="8"/>
        <rFont val="Arial "/>
      </rPr>
      <t>Feed supplement</t>
    </r>
    <r>
      <rPr>
        <sz val="12"/>
        <color indexed="8"/>
        <rFont val="Arial "/>
      </rPr>
      <t xml:space="preserve"> untuk ikan dan udang</t>
    </r>
  </si>
  <si>
    <r>
      <t xml:space="preserve">Total Bakteri (Bacillus subtilis, Bacillus pumilus, Bacillus licheniformis, Bacillus amyloliquefaciens) min. 1x10^8 CFU/ml, </t>
    </r>
    <r>
      <rPr>
        <sz val="12"/>
        <color indexed="8"/>
        <rFont val="Arial "/>
      </rPr>
      <t>Molase, NH4Cl, Yeast Extract, KH2PO4, NaHCO3, MgCl2, NaCl, Air</t>
    </r>
  </si>
  <si>
    <r>
      <rPr>
        <i/>
        <sz val="12"/>
        <color indexed="8"/>
        <rFont val="Arial "/>
      </rPr>
      <t>Bacilus</t>
    </r>
    <r>
      <rPr>
        <sz val="12"/>
        <color indexed="8"/>
        <rFont val="Arial "/>
      </rPr>
      <t xml:space="preserve"> spp </t>
    </r>
    <r>
      <rPr>
        <i/>
        <sz val="12"/>
        <color indexed="8"/>
        <rFont val="Arial "/>
      </rPr>
      <t>(B. subtilis, B. amyloliquefaciens, B. pumilus</t>
    </r>
    <r>
      <rPr>
        <sz val="12"/>
        <color indexed="8"/>
        <rFont val="Arial "/>
      </rPr>
      <t>) ≥ 1 x 10^8 CFU/gr, Pediococcus acidilactici CNCM I-4622 (MA 18/5M) ≥ 1 x 10^9 CFU/gr. Aluminosilicate 15 mg, Calcium carbonate qs 1 gr</t>
    </r>
  </si>
  <si>
    <r>
      <rPr>
        <i/>
        <sz val="12"/>
        <color indexed="8"/>
        <rFont val="Arial "/>
      </rPr>
      <t xml:space="preserve">Bacillus </t>
    </r>
    <r>
      <rPr>
        <sz val="12"/>
        <color indexed="8"/>
        <rFont val="Arial "/>
      </rPr>
      <t>spp</t>
    </r>
    <r>
      <rPr>
        <i/>
        <sz val="12"/>
        <color indexed="8"/>
        <rFont val="Arial "/>
      </rPr>
      <t xml:space="preserve"> minimal </t>
    </r>
    <r>
      <rPr>
        <sz val="12"/>
        <color indexed="8"/>
        <rFont val="Arial "/>
      </rPr>
      <t>5x10^8 CFU/gr, Enzim Protease 50 g/kg, Enzim Amilase 40 g/kg, Maltodextrin 810 g/kg</t>
    </r>
  </si>
  <si>
    <r>
      <t>SAN-O2</t>
    </r>
    <r>
      <rPr>
        <vertAlign val="superscript"/>
        <sz val="12"/>
        <color indexed="8"/>
        <rFont val="Arial "/>
      </rPr>
      <t>®</t>
    </r>
    <r>
      <rPr>
        <sz val="12"/>
        <color indexed="8"/>
        <rFont val="Arial "/>
      </rPr>
      <t xml:space="preserve"> AQUATIC </t>
    </r>
  </si>
  <si>
    <r>
      <t>IQ REAL</t>
    </r>
    <r>
      <rPr>
        <vertAlign val="superscript"/>
        <sz val="12"/>
        <color indexed="8"/>
        <rFont val="Arial "/>
      </rPr>
      <t>TM</t>
    </r>
    <r>
      <rPr>
        <sz val="12"/>
        <color indexed="8"/>
        <rFont val="Arial "/>
      </rPr>
      <t xml:space="preserve"> WSSV Quantitative System</t>
    </r>
  </si>
  <si>
    <r>
      <t>IQ REAL</t>
    </r>
    <r>
      <rPr>
        <vertAlign val="superscript"/>
        <sz val="12"/>
        <color indexed="8"/>
        <rFont val="Arial "/>
      </rPr>
      <t>TM</t>
    </r>
    <r>
      <rPr>
        <sz val="12"/>
        <color indexed="8"/>
        <rFont val="Arial "/>
      </rPr>
      <t xml:space="preserve"> IMNV Quantitative System</t>
    </r>
  </si>
  <si>
    <r>
      <t>IQ2000</t>
    </r>
    <r>
      <rPr>
        <vertAlign val="superscript"/>
        <sz val="12"/>
        <color indexed="8"/>
        <rFont val="Arial "/>
      </rPr>
      <t xml:space="preserve">TM  </t>
    </r>
    <r>
      <rPr>
        <sz val="12"/>
        <color indexed="8"/>
        <rFont val="Arial "/>
      </rPr>
      <t xml:space="preserve">YHV/GAV Detection and Typing System </t>
    </r>
  </si>
  <si>
    <r>
      <t>IQ2000</t>
    </r>
    <r>
      <rPr>
        <vertAlign val="superscript"/>
        <sz val="12"/>
        <color indexed="8"/>
        <rFont val="Arial "/>
      </rPr>
      <t xml:space="preserve">TM   </t>
    </r>
    <r>
      <rPr>
        <sz val="12"/>
        <color indexed="8"/>
        <rFont val="Arial "/>
      </rPr>
      <t>IMNV Detection and Prevention System</t>
    </r>
  </si>
  <si>
    <r>
      <t>IQ2000</t>
    </r>
    <r>
      <rPr>
        <vertAlign val="superscript"/>
        <sz val="12"/>
        <color indexed="8"/>
        <rFont val="Arial "/>
      </rPr>
      <t xml:space="preserve">TM  </t>
    </r>
    <r>
      <rPr>
        <sz val="12"/>
        <color indexed="8"/>
        <rFont val="Arial "/>
      </rPr>
      <t>MBV Detection and Prevention System</t>
    </r>
  </si>
  <si>
    <r>
      <t>IQ2000</t>
    </r>
    <r>
      <rPr>
        <vertAlign val="superscript"/>
        <sz val="12"/>
        <color indexed="8"/>
        <rFont val="Arial "/>
      </rPr>
      <t xml:space="preserve">TM  </t>
    </r>
    <r>
      <rPr>
        <sz val="12"/>
        <color indexed="8"/>
        <rFont val="Arial "/>
      </rPr>
      <t>HPV Detection and Prevention System</t>
    </r>
  </si>
  <si>
    <r>
      <t>IQ2000</t>
    </r>
    <r>
      <rPr>
        <vertAlign val="superscript"/>
        <sz val="12"/>
        <color indexed="8"/>
        <rFont val="Arial "/>
      </rPr>
      <t xml:space="preserve">TM  </t>
    </r>
    <r>
      <rPr>
        <sz val="12"/>
        <color indexed="8"/>
        <rFont val="Arial "/>
      </rPr>
      <t>NHPB Detection and Prevention System</t>
    </r>
  </si>
  <si>
    <r>
      <t>IQ2000</t>
    </r>
    <r>
      <rPr>
        <vertAlign val="superscript"/>
        <sz val="12"/>
        <color indexed="8"/>
        <rFont val="Arial "/>
      </rPr>
      <t xml:space="preserve">TM  </t>
    </r>
    <r>
      <rPr>
        <sz val="12"/>
        <color indexed="8"/>
        <rFont val="Arial "/>
      </rPr>
      <t>KHV Detection and Prevention System</t>
    </r>
  </si>
  <si>
    <r>
      <t>IQ2000</t>
    </r>
    <r>
      <rPr>
        <vertAlign val="superscript"/>
        <sz val="12"/>
        <color indexed="8"/>
        <rFont val="Arial "/>
      </rPr>
      <t>TM</t>
    </r>
    <r>
      <rPr>
        <sz val="12"/>
        <color indexed="8"/>
        <rFont val="Arial "/>
      </rPr>
      <t xml:space="preserve"> MrNV Detection &amp; Prevention System</t>
    </r>
  </si>
  <si>
    <r>
      <t>IQ2000</t>
    </r>
    <r>
      <rPr>
        <vertAlign val="superscript"/>
        <sz val="12"/>
        <color indexed="8"/>
        <rFont val="Arial "/>
      </rPr>
      <t>TM</t>
    </r>
    <r>
      <rPr>
        <sz val="12"/>
        <color indexed="8"/>
        <rFont val="Arial "/>
      </rPr>
      <t xml:space="preserve"> PvNV Detection &amp; Prevention System</t>
    </r>
  </si>
  <si>
    <r>
      <t>BOLIFOR</t>
    </r>
    <r>
      <rPr>
        <vertAlign val="superscript"/>
        <sz val="12"/>
        <color indexed="8"/>
        <rFont val="Arial "/>
      </rPr>
      <t>®</t>
    </r>
    <r>
      <rPr>
        <sz val="12"/>
        <color indexed="8"/>
        <rFont val="Arial "/>
      </rPr>
      <t xml:space="preserve"> AQUA</t>
    </r>
  </si>
  <si>
    <r>
      <t>Barox</t>
    </r>
    <r>
      <rPr>
        <vertAlign val="superscript"/>
        <sz val="12"/>
        <color indexed="8"/>
        <rFont val="Arial "/>
      </rPr>
      <t>TM</t>
    </r>
    <r>
      <rPr>
        <sz val="12"/>
        <color indexed="8"/>
        <rFont val="Arial "/>
      </rPr>
      <t xml:space="preserve"> Liquid</t>
    </r>
  </si>
  <si>
    <r>
      <t>KEM WET</t>
    </r>
    <r>
      <rPr>
        <vertAlign val="superscript"/>
        <sz val="12"/>
        <color indexed="8"/>
        <rFont val="Arial "/>
      </rPr>
      <t>TM</t>
    </r>
    <r>
      <rPr>
        <sz val="12"/>
        <color indexed="8"/>
        <rFont val="Arial "/>
      </rPr>
      <t xml:space="preserve"> LR Liquid</t>
    </r>
  </si>
  <si>
    <r>
      <t>LYSOFORTE</t>
    </r>
    <r>
      <rPr>
        <vertAlign val="superscript"/>
        <sz val="12"/>
        <color indexed="8"/>
        <rFont val="Arial "/>
      </rPr>
      <t xml:space="preserve">TM </t>
    </r>
    <r>
      <rPr>
        <sz val="12"/>
        <color indexed="8"/>
        <rFont val="Arial "/>
      </rPr>
      <t>ANA Dry</t>
    </r>
  </si>
  <si>
    <r>
      <t>Probiobac</t>
    </r>
    <r>
      <rPr>
        <vertAlign val="superscript"/>
        <sz val="12"/>
        <color indexed="8"/>
        <rFont val="Arial "/>
      </rPr>
      <t xml:space="preserve"> ®</t>
    </r>
    <r>
      <rPr>
        <sz val="12"/>
        <color indexed="8"/>
        <rFont val="Arial "/>
      </rPr>
      <t>Aquatic</t>
    </r>
  </si>
  <si>
    <r>
      <t>Vitaral</t>
    </r>
    <r>
      <rPr>
        <vertAlign val="superscript"/>
        <sz val="12"/>
        <color indexed="8"/>
        <rFont val="Arial "/>
      </rPr>
      <t xml:space="preserve"> ® </t>
    </r>
    <r>
      <rPr>
        <sz val="12"/>
        <color indexed="8"/>
        <rFont val="Arial "/>
      </rPr>
      <t>Aquatic</t>
    </r>
  </si>
  <si>
    <r>
      <t>Myco CURB</t>
    </r>
    <r>
      <rPr>
        <vertAlign val="superscript"/>
        <sz val="12"/>
        <color indexed="8"/>
        <rFont val="Arial "/>
      </rPr>
      <t xml:space="preserve">TM </t>
    </r>
    <r>
      <rPr>
        <sz val="12"/>
        <color indexed="8"/>
        <rFont val="Arial "/>
      </rPr>
      <t>AW Liquid</t>
    </r>
  </si>
  <si>
    <r>
      <rPr>
        <i/>
        <sz val="12"/>
        <color indexed="8"/>
        <rFont val="Arial "/>
      </rPr>
      <t xml:space="preserve">- Azotobacter </t>
    </r>
    <r>
      <rPr>
        <sz val="12"/>
        <color indexed="8"/>
        <rFont val="Arial "/>
      </rPr>
      <t>sp.;
- Lactobacillus sp.;
-  Pseudomonas sp.</t>
    </r>
  </si>
  <si>
    <r>
      <t>O</t>
    </r>
    <r>
      <rPr>
        <vertAlign val="subscript"/>
        <sz val="12"/>
        <color indexed="8"/>
        <rFont val="Arial "/>
      </rPr>
      <t>2</t>
    </r>
    <r>
      <rPr>
        <sz val="12"/>
        <color indexed="8"/>
        <rFont val="Arial "/>
      </rPr>
      <t xml:space="preserve"> Max</t>
    </r>
  </si>
  <si>
    <r>
      <t>AQUAVAC</t>
    </r>
    <r>
      <rPr>
        <vertAlign val="superscript"/>
        <sz val="12"/>
        <color indexed="8"/>
        <rFont val="Arial "/>
      </rPr>
      <t>TM</t>
    </r>
    <r>
      <rPr>
        <sz val="12"/>
        <color indexed="8"/>
        <rFont val="Arial "/>
      </rPr>
      <t xml:space="preserve"> GARVETIL</t>
    </r>
  </si>
  <si>
    <r>
      <t>Aquavac</t>
    </r>
    <r>
      <rPr>
        <vertAlign val="superscript"/>
        <sz val="12"/>
        <color indexed="8"/>
        <rFont val="Arial "/>
      </rPr>
      <t>TM</t>
    </r>
    <r>
      <rPr>
        <sz val="12"/>
        <color indexed="8"/>
        <rFont val="Arial "/>
      </rPr>
      <t xml:space="preserve"> Garvetil Oral</t>
    </r>
  </si>
  <si>
    <r>
      <t>STRONER</t>
    </r>
    <r>
      <rPr>
        <vertAlign val="superscript"/>
        <sz val="12"/>
        <color indexed="8"/>
        <rFont val="Arial "/>
      </rPr>
      <t>®</t>
    </r>
    <r>
      <rPr>
        <sz val="12"/>
        <color indexed="8"/>
        <rFont val="Arial "/>
      </rPr>
      <t xml:space="preserve"> </t>
    </r>
  </si>
  <si>
    <t>- Merupakan sediaan premiks/feed additive berbentuk serpihan untuk tahap Mysis - PL 15 dan larva ikan.
Keterangan lain:
- Simpan ditempat yang sejuk dan kering;
- Digunakan selama 1 bulan setelah kemasan dibuka</t>
  </si>
  <si>
    <r>
      <t>FANTAI GROMATE-S</t>
    </r>
    <r>
      <rPr>
        <vertAlign val="superscript"/>
        <sz val="12"/>
        <color indexed="8"/>
        <rFont val="Arial "/>
      </rPr>
      <t>®</t>
    </r>
  </si>
  <si>
    <t>- Meningkatkan pertumbuhan dan menjaga stamina tubuh serta  melindungi udang terhadap serangan stress.
Keterangan lain:
-Simpan ditempat yang sejuk dan kering</t>
  </si>
  <si>
    <t>- Menurunkan FCR;
- Mempercepat pertumbuhan ikan dan udang;
- 'Immunostimulan (meningkatkan kekebalan tubuh) ikan dan udang;
Keterangan lain:
Simpan ditempat yang sejuk dan kering</t>
  </si>
  <si>
    <t>- Merupakan pakan (premiks/feed addtive) cair hatchery untuk tahap Zoea 1 s/d Mysis 1
Keterangan lain:
- Harus disimpan pada ruangan ber-AC,kering dan tidak terkena sinar matahari langsung;
- Apabila kemasan sudah dibuka, dianjurkan untuk menggunakan produk dalam jangka waktu 1 bulan;
- Tidak dianjurkan disimpan pada suhu 40° C</t>
  </si>
  <si>
    <t>Merupakan pakan (premiks/feed addtive) cair hatchery untuk tahap Mysis 2 S/D Post Larva (PL) 3.
Keterangan lain:
- Harus disimpan pada ruangan ber-AC,kering dan tidak terkena sinar matahari langsung;
'Apabila kemasan sudah dibuka, dianjurkan untuk menggunakan produk dalam jangka waktu 1 bulan;
- Tidak dianjurkan disimpan pada suhu 40° C</t>
  </si>
  <si>
    <t>Merupakan pakan (premiks/feed addtive) cair hatchery untuk  tahap Post Larva (PL) 4 s/d PL 12
'Keterangan lain:
'Harus disimpan pada ruangan ber-AC,kering dan tidak terkena sinar matahari langsung;
- Apabila kemasan sudah dibuka, dianjurkan untuk menggunakan produk dalam jangka waktu 1 bulan;
- Tidak dianjurkan disimpan pada suhu 40° C</t>
  </si>
  <si>
    <r>
      <t xml:space="preserve">GONAZON </t>
    </r>
    <r>
      <rPr>
        <vertAlign val="superscript"/>
        <sz val="12"/>
        <color indexed="8"/>
        <rFont val="Arial "/>
      </rPr>
      <t>TM</t>
    </r>
  </si>
  <si>
    <t>Induksi dan sinkronisasi ovulasi untuk merangsang produksi telur &amp; anak ikan.
'Keterangan lain:
- Jangan memberikan Gonazon TM sebelum kira-kira 10% populasi  seperindukan mengalami ovulasi secara alami;
- Jangan dicampur dengan produk obat-obatan yang lain;
- Sebaiknya pergunakan sarung tangan saat mencampur produk dg  pelarut (Hindari tersuntik sendiri)</t>
  </si>
  <si>
    <r>
      <t>PondPlus</t>
    </r>
    <r>
      <rPr>
        <vertAlign val="superscript"/>
        <sz val="12"/>
        <color indexed="8"/>
        <rFont val="Arial "/>
      </rPr>
      <t>®</t>
    </r>
  </si>
  <si>
    <r>
      <t xml:space="preserve">- Untuk sanitasi rutin atau sewaktu-waktu ada wabah penyakit pada lingkungan aquatic;
- Wabah penyakit pada lingkungan aquatik;
</t>
    </r>
    <r>
      <rPr>
        <b/>
        <sz val="12"/>
        <color indexed="8"/>
        <rFont val="Arial "/>
      </rPr>
      <t>Keterangan:</t>
    </r>
    <r>
      <rPr>
        <sz val="12"/>
        <color indexed="8"/>
        <rFont val="Arial "/>
      </rPr>
      <t xml:space="preserve">
- Harus digunakan pada tempat yang berventilasi baik;
- Operator harus menggunakan sarung tangan dan pakaian pelindung lain, karena padakonsentrasi 0,2 ppm sudah dapat menyebabkan iritasi selaput lendir</t>
    </r>
  </si>
  <si>
    <t>STATUS SERTIFIKAT</t>
  </si>
  <si>
    <t>Ruko Tomang Tol Blok A2 No.17 - 18 Jl. Agave Raya, Kedoya Selatan, Kebun Jeruk, Kota Jakarta Barat, Provinsi DKI Jakarta, Telp/Fax: (021) 5816834/ 58302925</t>
  </si>
  <si>
    <t>MIN AQA FSH 1.0 C INA</t>
  </si>
  <si>
    <t>MIN AQA FRS 1.0</t>
  </si>
  <si>
    <t>Alkalis</t>
  </si>
  <si>
    <t>Rovimix Hy-D 1,25%</t>
  </si>
  <si>
    <t>Aqua-Clean</t>
  </si>
  <si>
    <t>Sanivir S Powder</t>
  </si>
  <si>
    <t>Bactozyme</t>
  </si>
  <si>
    <t>Vitamin Premix for Shrimp Feed (PS)</t>
  </si>
  <si>
    <t>KKP RI D 2211652 PBS</t>
  </si>
  <si>
    <t>KKP RI D 2211653 PBS</t>
  </si>
  <si>
    <t>KKP RI D 2211654 PBS</t>
  </si>
  <si>
    <t>KKP RI D 2211655 PBS</t>
  </si>
  <si>
    <t>KKP RI I 2211656 PBS</t>
  </si>
  <si>
    <t>KKP RI D 2211657 FTC</t>
  </si>
  <si>
    <t>KKP RI I 2211658 FTS</t>
  </si>
  <si>
    <t>KKP RI I 2211659 PbBS</t>
  </si>
  <si>
    <t>KKP RI I 2211660 PBS</t>
  </si>
  <si>
    <t>KKP RI I 2211661 PBS</t>
  </si>
  <si>
    <t>KKP RI I 2211662 PBS</t>
  </si>
  <si>
    <t>Iron 30.000 mg/kg, Copper 5.000 mg/kg, Zinc 120.000 mg/kg, Manganese 25.000 mg/kg, Selenium 250 mg/kg, Iodine 1.000 mg/kg, Calcium carbonate ad 1 kg</t>
  </si>
  <si>
    <t>Iron 90.000 mg/kg, Copper 20.000 mg/kg, Zinc 80.000 mg/kg, Manganese 80.000 mg/kg, Selenium 300 mg/kg, Iodine 1.500 mg/kg, Cobalt 240 mg/kg, Calcium carbonate ad 1 kg</t>
  </si>
  <si>
    <t>Iron 40.000 mg/kg, Copper 5.000 mg/kg, Zinc 100.000 mg/kg, Manganese 20.000 mg/kg, Selenium 200 mg/kg, Iodine 2.000 mg/kg, Cobalt 100 mg/kg, Calcium carbonate ad 1 kg</t>
  </si>
  <si>
    <t>Menstabilkan pH air</t>
  </si>
  <si>
    <t>25-Hydroxy-Vitamin D3 12,5 mg/g, Silicon dioxide 10 mg/g, Modified food starch 677,5 mg/g, Coconut oil 50 mg/g, Sodium ascorbate 25 mg/g, Butylated Hydroxytoluene (BHT) 75 mg/g, Maltodextrin 150 mg/g</t>
  </si>
  <si>
    <t>Disinfektan untuk budidaya perikanan</t>
  </si>
  <si>
    <t>Bacillus subtilis (BSN4) min. 1,18X10^9 CFU/g, CaCO3 hingga 1 kg</t>
  </si>
  <si>
    <t>Vitamin A 3.800.000 IU/kg, Vitamin E 17.500 mg/kg, Vitamin B1 3.234 mg/kg, Vitamin B2 3.600 mg/kg, Vitamin B6 3.960 mg/kg, Niacin 13.320 mg/kg, Pantothenic acid 4.606 mg/kg, Calcium carbonate hingga 1 kg</t>
  </si>
  <si>
    <t>Hydrolyzed yeast 600 g/kg, Corn distillers dried grains with solubles 400 g/kg (Analisa terjamin: Protein kasar min. 28%)</t>
  </si>
  <si>
    <t>Suplemen pakan untuk ikan dan udang</t>
  </si>
  <si>
    <t>Hydrolyzed yeast 900 g/kg, Brewers dried yeast 100 g/kg (Analisa terjamin: Protein kasar min. 28%)</t>
  </si>
  <si>
    <t xml:space="preserve">PT. Biotek Saranatama </t>
  </si>
  <si>
    <t>PT. Longmenindo Nusantara</t>
  </si>
  <si>
    <t>Kantor:
PT. DSM Nutritional Products Manufacturing Indonesia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</si>
  <si>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18 Office Park Tower A, Unit J, 3rd Floor, Jl. Letjen TB Simatupang Kav.18, Kel. Kebagusan, Kec. Pasar Minggu, Kota Jakarta Selatan, Provinsi DKI Jakarta12520. Telp: (021) 22708402</t>
  </si>
  <si>
    <t>Kantor: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</si>
  <si>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Kantor: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</si>
  <si>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Kantor:
18 Office Park - Tower A 3rd Floor, 18 Office Park Tower A, Unit J, 3rd Floor, Jl. Letjen TB Simatupang Kav.18, Kel. Kebagusan, Kec. Pasar Minggu, Kota Jakarta Selatan, Provinsi DKI Jakarta12520. Telp: (021) 22708402
Pabrik:
Jl. Rembang Industri 1A/7 PIER, Desa Pandean, Kecamatan Rembang, Kabupaten Pasuruan, Provinsi Jawa Timur, Kode Pos 67152</t>
  </si>
  <si>
    <t>Pergudangan Sentra Kosambi Blok B No. 11, Rt.002 Rw.018, Desa Kosambi Timur, Kecamatan Kosambi, Kabupaten Tangerang, Provinsi Banten</t>
  </si>
  <si>
    <t>Jl. Bekasi Timur IV No.9, Kel. Cipinang Besar Utara, Kec. Jatinegara, Kota Jakarta Timur, Provinsi DKI Jakarta, Telp/Fax: (021) 85900961</t>
  </si>
  <si>
    <t>The Suites Tower Lt.11 Suite 05, Jalan Boulevard Pantai Indah Kapuk No.1 Kav. OFS, Kel. Kamal Muara, Kec. Penjaringan, Kota Jakarta Utara, Provinsi DKI Jakarta, Telp/Fax: (021) 5882250/ 5882249</t>
  </si>
  <si>
    <t>18 Office Park, Lt.25, Unit B2 dan C, Jl. TB Simatupang No.18, Kel. Kebagusan, Kec. Pasar Minggu, Kota Jakarta Selatan, Provinsi DKI Jakarta-12520, Telp. 021-22783555)</t>
  </si>
  <si>
    <t>Rukan Botanical Junction Blok I9 No.1-2, Jl. Raya Joglo, Kel. Joglo, Kec. Kembangan, Kota Jakarta Barat, Provinsi DKI Jakarta-11640, Telp. 021-58902900)
Produsen asal:
Soma Inc.24, Hanbul-ro, 69 Beon-gil, Eumsong-eup, Eumseong-gun, Chungcheongbuk-do, 27698, Republic of Korea, Telp. +82438780591</t>
  </si>
  <si>
    <t>Rukan Botanical Junction Blok I9 No.1-2, Jl. Raya Joglo, Kel. Joglo, Kec. Kembangan, Kota Jakarta Barat, Provinsi DKI Jakarta-11640, Telp. 021-58902900</t>
  </si>
  <si>
    <t>KKP RI D 221103-P2 PbBC</t>
  </si>
  <si>
    <t>Bacillus subtilis (BABC-1) min. 1 X10^6 CFU/mL, Glucose 50 gr/L, Prelac 100 gr/L, NaCl 30 gr/L, Molase 100 gr/L, Skim milk 80gr/L, Glycine 80 gr/L, Yeast extract 1 gr/L, Air hingga 1 L</t>
  </si>
  <si>
    <t>Kawasan Industri Modern III Blok A9-A10 Cikande, Serang, Provinsi Banten, Telp/Fax (0254) 402486-7/ (0254) 402491</t>
  </si>
  <si>
    <t xml:space="preserve">Ruko Prominence Blok 38E No.7, Jl. Jalur Sutera Boulevard, Kel. Panunggangan Timur, Kec. Pinang, Kota Tangerang, Provinsi Banten                       </t>
  </si>
  <si>
    <t>KKP RI I 2211023 - P2 FTS</t>
  </si>
  <si>
    <t>KKP RI I 2211027-P2 PBS</t>
  </si>
  <si>
    <t>Vitamin C 40.000 mg/kg, Vitamin B1 4.600 mg/kg, Vitamin B6 4.100 mg/kg, Nicotinic acid 14.800 mg/kg, Choline 34.800 mg/kg, Selenium 18 mg/kg, Lysine 80.340 mg/kg, Soy flour dan Brewer yeast hingga 1 kg</t>
  </si>
  <si>
    <t>Potassium monopersulfate 607,9 g/kg, Sodium chloride 172,1 g/kg, Sulfamic acid 60 g/kg, Sodium dodecyl dan Benzene sulfonate 80g/kg, sodium hexametaphosphate 80 g/kg</t>
  </si>
  <si>
    <t>18 Office Park, Lt.25, Unit B2 dan C, Jl. TB Simatupang No.18, Kel. Kebagusan, Kec. Pasar Minggu, Kota Jakarta Selatan, Provinsi DKI Jakarta-12520, Telp. 021-22783555</t>
  </si>
  <si>
    <t>Pentapotassium bis (peroxymonosulphate) bis sulphate atau Potassium monopersulphate 53,5 g/kg, Sulphamidic acid 1 g/kg, Sodium dodecylbenzenesulfonate g/kg, Sodium hydrogencarbonate hingga 1 kg</t>
  </si>
  <si>
    <t>Suplemen asam amino esensial, protein, vitamin dan mineral untuk PL (post larva) udang dan benih ikan</t>
  </si>
  <si>
    <t>PT. Emvi Indonesia Total</t>
  </si>
  <si>
    <t>PT. Biotek Saranatama  Total</t>
  </si>
  <si>
    <t>PT. Longmenindo Nusantara Total</t>
  </si>
  <si>
    <t>Total</t>
  </si>
  <si>
    <t>Count of JENIS SEDIAAN</t>
  </si>
  <si>
    <t>Count of MASA BERLAKU</t>
  </si>
  <si>
    <t>Bali Total</t>
  </si>
  <si>
    <t>Banten Total</t>
  </si>
  <si>
    <t>DKI Jakarta Total</t>
  </si>
  <si>
    <t>Jawa Barat Total</t>
  </si>
  <si>
    <t>Jawa Tengah Total</t>
  </si>
  <si>
    <t>Jawa Timur Total</t>
  </si>
  <si>
    <t>Kalimantan Timur Total</t>
  </si>
  <si>
    <t>Lampung Total</t>
  </si>
  <si>
    <t>Sulawsi Selatan Total</t>
  </si>
  <si>
    <t>Sacharomyces cereviseae</t>
  </si>
  <si>
    <t>Paracoccus pantotrophus, Bacillus megaterium</t>
  </si>
  <si>
    <t>DKP RI I 0711081 PbBS</t>
  </si>
  <si>
    <t>Hydrogen peroxide 499 g/L (setara 499 g/kg), Perak Nitrat 0,66 g/L (setara 0,66 g/kg), Air hingga 1 L (setara 1 kg)</t>
  </si>
  <si>
    <t>Sebagai suplemen pakan untuk ikan omnivora</t>
  </si>
  <si>
    <t>Membantu meningkatkan kekebalan tubuh dan pertumbuhan ikan / udang, juga meningkatkan konversi pakan</t>
  </si>
  <si>
    <t>- Menyediakan ruangan dan lingkungan yang sesuai untuk pertumbuhan bakteri nitrifikasi terutama Nitrosomonas spp dan Nitrobacter spp'
- Meningkatkan efisiensi penguraian limbah nitrogen di dalam kolom air dan tanah dasar kolam
- Meningkatkan produktifitas dengan menambah daya dukung kolam;
- Menciptakan lingkungan yang sehat dan kesetimbangan alami di ekosistem kolam</t>
  </si>
  <si>
    <r>
      <t xml:space="preserve">Feed </t>
    </r>
    <r>
      <rPr>
        <i/>
        <sz val="12"/>
        <color indexed="8"/>
        <rFont val="Arial "/>
      </rPr>
      <t xml:space="preserve">supplement </t>
    </r>
    <r>
      <rPr>
        <sz val="12"/>
        <color indexed="8"/>
        <rFont val="Arial "/>
      </rPr>
      <t>untuk ikan air tawar</t>
    </r>
  </si>
  <si>
    <r>
      <t>Bio-Mos</t>
    </r>
    <r>
      <rPr>
        <vertAlign val="superscript"/>
        <sz val="12"/>
        <color indexed="8"/>
        <rFont val="Arial "/>
      </rPr>
      <t>TM</t>
    </r>
    <r>
      <rPr>
        <sz val="12"/>
        <color indexed="8"/>
        <rFont val="Arial "/>
      </rPr>
      <t xml:space="preserve"> Aq</t>
    </r>
  </si>
  <si>
    <r>
      <t>Actigen</t>
    </r>
    <r>
      <rPr>
        <vertAlign val="superscript"/>
        <sz val="12"/>
        <color indexed="8"/>
        <rFont val="Arial "/>
      </rPr>
      <t>TM</t>
    </r>
    <r>
      <rPr>
        <sz val="12"/>
        <color indexed="8"/>
        <rFont val="Arial "/>
      </rPr>
      <t xml:space="preserve"> Aqua</t>
    </r>
  </si>
  <si>
    <r>
      <t xml:space="preserve">- Top </t>
    </r>
    <r>
      <rPr>
        <i/>
        <sz val="12"/>
        <color indexed="8"/>
        <rFont val="Arial "/>
      </rPr>
      <t>dressing</t>
    </r>
    <r>
      <rPr>
        <sz val="12"/>
        <color indexed="8"/>
        <rFont val="Arial "/>
      </rPr>
      <t xml:space="preserve"> untuk pakan pembesaran udang;
- Meningkatkan </t>
    </r>
    <r>
      <rPr>
        <i/>
        <sz val="12"/>
        <color indexed="8"/>
        <rFont val="Arial "/>
      </rPr>
      <t>Survival Rate</t>
    </r>
    <r>
      <rPr>
        <sz val="12"/>
        <color indexed="8"/>
        <rFont val="Arial "/>
      </rPr>
      <t xml:space="preserve"> (SR);
- Menurunkan stres</t>
    </r>
  </si>
  <si>
    <t>Bentonite, Lantanum chloride</t>
  </si>
  <si>
    <t>Vitamin A, E, B1, B2, B6, B12, C, D3, K3, Ca-D-Pantothenate, Folic acid</t>
  </si>
  <si>
    <t>Saponfication marygold extract</t>
  </si>
  <si>
    <t>Inosine monophosphate</t>
  </si>
  <si>
    <t>Urea formaldehyde, propionate, formic acid</t>
  </si>
  <si>
    <t>Formic acid and its salt, formaldehyde</t>
  </si>
  <si>
    <t>Formic acid and its salt, Formaldehyde</t>
  </si>
  <si>
    <t>Nugen KHV PCR Detection Kit</t>
  </si>
  <si>
    <t>KKP RI D 2211105 - P2 BBC</t>
  </si>
  <si>
    <t xml:space="preserve">PCR Premix  1x konsentrasi, DNA Polymerase 2U/µl, KHV kontrol positif 10 ng/µL, Loading dye 6x konsentrasi, DNA size marker, Air grade PCR  
</t>
  </si>
  <si>
    <t>Untuk mendeteksi penyakit Koi Herpes Virus (KHV)</t>
  </si>
  <si>
    <t>VIT AQA FRS 2.0</t>
  </si>
  <si>
    <t>Ronozyme Multigrain</t>
  </si>
  <si>
    <t>Airnakul</t>
  </si>
  <si>
    <t>Lactonin V</t>
  </si>
  <si>
    <t>Actiminex</t>
  </si>
  <si>
    <t>Vitamin Premix for Fish Feed (PS)</t>
  </si>
  <si>
    <t>Agriniran Aquatic</t>
  </si>
  <si>
    <t>KKP RI D 2211671 HBS</t>
  </si>
  <si>
    <t>KKP RI D 2211663 PBS</t>
  </si>
  <si>
    <t>KKP RI D 2211664 PBS</t>
  </si>
  <si>
    <t>KKP RI D 2211665 PBS</t>
  </si>
  <si>
    <t>KKP RI I 2211666 PBC</t>
  </si>
  <si>
    <t>KKP RI D 2211667 PBS</t>
  </si>
  <si>
    <t>KKP RI I 2211668 PBS</t>
  </si>
  <si>
    <t>KKP RI I 2211669 PBS</t>
  </si>
  <si>
    <t>KKP RI I 2211670 PBS</t>
  </si>
  <si>
    <t xml:space="preserve">PT. Trouw Nutrition Indonesia
</t>
  </si>
  <si>
    <t>Kawasan Industri MM 2100 Jl. Selayar Blok A3-2, Desa Mekarwangi, Kel/Desa Mekarwangi, Kec. Cikarang Barat, Bekasi, Provinsi Jawa Barat 17845</t>
  </si>
  <si>
    <t xml:space="preserve">PT. DSM Nutritional Products Manufacturing Indonesia
</t>
  </si>
  <si>
    <t>18 Office Park Tower A, Unit J, 3rd Floor, Jl. Letjen TB Simatupang Kav.18, Kel. Kebagusan, Kec. Pasar Minggu, Kota Jakarta Selatan, Provinsi DKI Jakarta12520. Telp: (021) 22708402
Produsen Asal:
Novozyme A/s, Denmark
(Krogshoejvej 36 DK-2880 Bagsvaerd Denmark</t>
  </si>
  <si>
    <t>Jl. H. Lubis No. 31, Dusun Karang Indah, Desa/Kel. Karang Anyar, Kecamatan Jati Agung, Kab. Lampung Selatan, Provinsi Lampung 35365, Telp. 085279980777</t>
  </si>
  <si>
    <t>The Suites Tower Lt.11 Suite 05, Jalan Boulevard Pantai Indah Kapuk No.1 Kav. OFS, Kel. Kamal Muara, Kec. Penjaringan, Kota Jakarta Utara, Provinsi DKI Jakarta, Telp/Fax: (021) 5882250/ 5882249
Produsen Asal:
Premixstar Biotechnology Co., Ltd
(No.106, Ln.800, Zhongshan S.Rd., Yangmei Dist., Taouyuan City 326, Taiwan (R.O.C)</t>
  </si>
  <si>
    <t xml:space="preserve">PT. Agrinusa Jaya Sentosa
</t>
  </si>
  <si>
    <t>Alamat Kantor:
(Jl. Raya Panjang, Komp. Kedoya Elok Plaza Blok DA-17, rt.019/004, Kedoya Selatan, Kebun Jeruk, Kota Jakarta Barat, Provinsi DKI Jakarta.
Alamat Pabrik:
Komplek Industri Wahyu Sejahtera, Blok E-3, Kp. Tegal, Rt.20 Rw.06, Desa Kembang Kuning, Klapanunggal, Kabupaten Bogor, Provinsi Jawa Barat 16710</t>
  </si>
  <si>
    <t>Obat Bebas
(OB)</t>
  </si>
  <si>
    <t xml:space="preserve">Vitamin A 3.750.000 IU/kg, Vitamin D3 750.000 IU/kg, Vitamin E 30.000 mg/kg, Vitamin K3 1.000 mg/kg, Vitamin B1 2.500 mg/kg, Vitamin B2 3.200 mg/kg, Vitamin B6 2.500 mg/kg, Vitamin B12 10.000 mcg/kg, Niacin 12.500 mg/kg, Ca-D-Pantothenate 12.250 mg/kg, Biotin 30.000 mcg/kg, Folic acid 460 mg/kg, Vitamin C 100.000 mg/kg, Inositol 50.000 mg/kg, Antioxidant 500 mg/kg, Calcium carbonate ad 1 kg  </t>
  </si>
  <si>
    <t xml:space="preserve">Vitamin A 7.000.000 IU/kg, Vitamin D3 1.800.000 IU/kg, Vitamin E 150.000 IU/kg, Vitamin K3 10.000 mg/kg, Vitamin B1 25.000 mg/kg, Vitamin B2 15.000 mg/kg, Vitamin B6 25.000 mg/kg, Vitamin B12 20.000 mcg/kg, Niacinamide 90.000 mg/kg, Pantothenic acid 50.000 mg/kg, Biotin 500.000 mcg/kg, Folic acid 5.000 mg/kg, Inositol 50.000 mg/kg, Calcium carbonate ad 1 kg  </t>
  </si>
  <si>
    <t xml:space="preserve">Vitamin A 3.000.000 IU/kg, Vitamin D3 750.000 IU/kg, Vitamin E 60.000 IU/kg, Vitamin K3 2.500 mg/kg, Vitamin B1 5.000 mg/kg, Vitamin B2 7.500 mg/kg, Vitamin B6 7.500 mg/kg, Vitamin B12 10.000 mcg/kg, Niacinamide 40.000 mg/kg, Pantothenic acid 25.000 mg/kg, Biotin 150.000 mcg/kg, Folic acid 2.000 mg/kg, Inositol 50.000 mg/kg, Calcium carbonate ad 1 kg  </t>
  </si>
  <si>
    <t>Mixture rice and bran minerals</t>
  </si>
  <si>
    <t>Enzim komplek dari Trichoderma reesei QM6a 4g/100 ml (Jumlah hasil fermentasi: Xylanase (endo-1,4-) (*), terdiri dari: Endo-1,4-β-glucanase (cellulase) min. 800 U/mL, Endo-1,3 (4)-β-glucanase (β-glucanase) min. 700 U/mL , Endo-1,4-β-xylanase (xylanase) min. 2.700 U/mL), Sorbitol 40 g/100ml, Pottasium sorbate 0,05 g/100 ml, air sampai dengan 100 ml</t>
  </si>
  <si>
    <t>Kalsium karbonat 999,9 g/kg, Briliant Blue 0,1 g/kg</t>
  </si>
  <si>
    <t>- Membantu proses moulting, membantu;
- Meningkatkan pertumbuhan udang</t>
  </si>
  <si>
    <t>Vitamin E 10.000 mg/kg, Calcium 302.400 mg/kg</t>
  </si>
  <si>
    <t>Suplementasi vitamin E dan Calcium pada pakan ikan dan udang</t>
  </si>
  <si>
    <t>Calcium 176,94 g/kg, Phosphorus 39,16 g/kg, Potassium 36,84 g/kg, Magnesium 14,46 g/kg, Zinc 9,04 g/kg, Ferrous 3,17 g/kg, Manganese 2,19 g/kg, Copper 3,55 g/kg</t>
  </si>
  <si>
    <t>Suplementasi mineral pada pakan udang</t>
  </si>
  <si>
    <t xml:space="preserve">Vitamin A 4.500.000 IU/kg, Vitamin E 28.000 g/kg, Vitamin B1 5.880 g/kg, Vitamin B2 4.800 g/kg, Vitamin B6 5.940 g/kg, Niacin 21. 560 g/kg, Pantothenic acid 12.740 g/kg, Calcium carbonate   </t>
  </si>
  <si>
    <t>Suplementasi vitamin pada pakan ikan</t>
  </si>
  <si>
    <t>Phyllanthus niruri 500 g/kg, Calcium carbonate</t>
  </si>
  <si>
    <t>Sebagai herbal imunomodulator pada ikan dan udang.</t>
  </si>
  <si>
    <t>CV. Mulia Abadi Sentosa</t>
  </si>
  <si>
    <t>Jl. H. Lubis No. 31, Dusun Karang Indah, Desa/Kel. Karang Anyar, Kecamatan Jati Agung, Kab. Lampung Selatan, Provinsi Lampung 35365, Telp. 085279980777)</t>
  </si>
  <si>
    <t>PT. DSM Nutritional Products Manufacturing Indonesia
 Total</t>
  </si>
  <si>
    <t>PT. Grobest Indomakmur
 Total</t>
  </si>
  <si>
    <t>PT. Trouw Nutrition Indonesia
 Total</t>
  </si>
  <si>
    <t>PT. Agrinusa Jaya Sentosa
 Total</t>
  </si>
  <si>
    <t>Bicarbonate 535 g/kg, Calcium 60 g/kg, Zeolite ad 1 kg</t>
  </si>
  <si>
    <t>- Memperbaiki kualitas air;
- Meningkatkan pertumbuhan dan hasil produksi;
- Meningkatkan respon imun udang</t>
  </si>
  <si>
    <t>KKP RI I 2212223 - P2 PBS</t>
  </si>
  <si>
    <t xml:space="preserve">Sel-Plex 2000 AQ </t>
  </si>
  <si>
    <t>Sel-Plex 3000 AQ</t>
  </si>
  <si>
    <t>Aner C</t>
  </si>
  <si>
    <t xml:space="preserve">Mineral Premix for Fish Feed </t>
  </si>
  <si>
    <t>Vitamin Premix for Sea Fish Feed (PS)</t>
  </si>
  <si>
    <t>Gro-Amino</t>
  </si>
  <si>
    <t xml:space="preserve">L-Met 100 </t>
  </si>
  <si>
    <t>Syrena® Boost</t>
  </si>
  <si>
    <t xml:space="preserve">Germ Free NF </t>
  </si>
  <si>
    <t xml:space="preserve">ShrimpProtect RxReady WSSV Real-Time PCR Kit </t>
  </si>
  <si>
    <t>ShrimpProtect RxReady AHPND EMS Real-Time PCR Kit</t>
  </si>
  <si>
    <t>Bio-Trent Aquabest</t>
  </si>
  <si>
    <t xml:space="preserve">Digesta Pro </t>
  </si>
  <si>
    <t>PX AV3 C®</t>
  </si>
  <si>
    <t>KKP RI I 2212225 - P2 PBS</t>
  </si>
  <si>
    <t>KKP RI I 2212672 PBS</t>
  </si>
  <si>
    <t xml:space="preserve">KKP RI I 2212673 PBS </t>
  </si>
  <si>
    <t>KKP RI I 2212674 PBS</t>
  </si>
  <si>
    <t>KKP RI D 2212675 PBS</t>
  </si>
  <si>
    <t>KKP RI I 2212676 PBS</t>
  </si>
  <si>
    <t>KKP RI I 2212677 PBS</t>
  </si>
  <si>
    <t>KKP RI I 2212678 PBS</t>
  </si>
  <si>
    <t>KKP RI I 2212679 PBS</t>
  </si>
  <si>
    <t>KKP RI I 2212680 PBS</t>
  </si>
  <si>
    <t>KKP RI D 2212682 FTC</t>
  </si>
  <si>
    <t>KKP RI D 2212683 BBC</t>
  </si>
  <si>
    <t>KKP RI D 2212684 BBC</t>
  </si>
  <si>
    <t>KKP RI I 2212687 HBS</t>
  </si>
  <si>
    <t>Selenium yeast 800 g/kg, Kalsium karbonat 100 g/kg, Corn distillers dried grains with soluble 100 g/kg</t>
  </si>
  <si>
    <t>Selenium yeast 970 g/kg, Brewer dried yeast 30 g/kg</t>
  </si>
  <si>
    <t xml:space="preserve">L-Ascorbic acid-2-phosphate 350 g/kg, Calcium hydroxide 152,69 g/kg, Calcium chloride 44,79 g/kg, Sodium Trimetaphosphate 109,26 g/kg, EDTA 0,099 g/kg </t>
  </si>
  <si>
    <t>Feed additive pada ikan dan udang</t>
  </si>
  <si>
    <t>Vitamin A 6.000.000 IU/kg, Vitamin D3 1.200.000 IU/kg, Vitamin E 120.000 mg/kg, Vitamin B1 22.000 mg/kg, Vitamin B3 30.000 mg/kg, Vitamin B6 22.000 mg/kg, BHT 25 mg/kg, Calcium ad 1kg</t>
  </si>
  <si>
    <t>Ferrous 80,4 g/kg, Manganese 65,7 g/kg, Zinc 35,5 g/kg, Magnesium 24,1 g/kg, Copper 6,4 g/kg</t>
  </si>
  <si>
    <t>Suplementasi mineral untuk ikan</t>
  </si>
  <si>
    <t>Vitamin A 8.000.000 IU/kg, Vitamin E 35.000 mg/kg, Vitamin B1 7.840 mg/kg, Niacin 29.400 mg/kg, Calcium carbonate ad 1 kg</t>
  </si>
  <si>
    <t xml:space="preserve">Calcium lysine complex 700 g/kg, Calcium methionine complex 300 g/kg (Analisa terjamin: Protein kasar min. 420 g/kg, Calcium min. 70 g/kg, Kadar abu max. 400 g/kg) </t>
  </si>
  <si>
    <t>Feed additive untuk pakan ikan dan udang</t>
  </si>
  <si>
    <t>Bakteri Corynebacterium Glutamicum KCCM 80245, Raw sugar, Beet molase, Amonium asetat, Asam fosfat, Ekstrak ragi, Magnesium Sulfat, Nicotinamida, Mangan Sulfat, Potasium hydroxide (Analisa terjamin: L-Metionin min.99%, kadar air maks.2%)</t>
  </si>
  <si>
    <t>Sebagai feed additive dan sumber metionin pada ikan dan udang</t>
  </si>
  <si>
    <t>Poultry Keratin Hydrolyzate 310 g/kg, Sodium Hydroxide (NaOH) 100 g/kg, Hydrogen Chloride (HCl) 10 g/kg, Dihydrogen Oxide (H2O) 580 g/kg (Analisa terjamin: Dry matter ≥95%, Protein kasar 6,5-8%, Sodium Chloride 3,3%-4,8%, Asam amino bebas 77%-87%, Total asam amino 82%-93%, Nitrogen NTK 11,9%-13%)</t>
  </si>
  <si>
    <t>Sumber protein dan asam amino untuk meningkatkan pertumbuhan ikan dan udang;</t>
  </si>
  <si>
    <t>Serbuk kulit Quillaja 180 g/kg, Star anise oil 90 g/kg, Kalsium karbonat 650 g/kg, Silikon dioksida 80 g/kg</t>
  </si>
  <si>
    <t>Feed additive untuk ikan dan udang</t>
  </si>
  <si>
    <t>Tetramethylthionine chloride 4,5 g/L, Aquadest qs ad 1 L</t>
  </si>
  <si>
    <t>- Sebagai tindakan karantina ikan baru sebelum mencampur ikan kedalam aquarium/kolam;
- Desinfeksi akuarium/kolam;
- Pengobatan white spot, infeksi jamur, bakteri dan parasit lain</t>
  </si>
  <si>
    <t>1 vial RxReady WSSV Supermix 1,5 mL, 1 vial Nuuclease-Free water 500 µL, 1 vial WSSV positive control 100 µL</t>
  </si>
  <si>
    <t>Mendeteksi WSSV dan kontrol internal udang</t>
  </si>
  <si>
    <t>1 vial RxReady AHPND Supermix 1,5 mL, 1 vial Nuuclease-Free water 500 µL, 1 vial AHPND positive control 100 µL</t>
  </si>
  <si>
    <t>Mendeteksi gen Pir A dan Pir B dari Vibrio parahaemolyticus serta kontrol internal udang</t>
  </si>
  <si>
    <t>Bacillus subtilis ≥ 1x10^6 CFU/mL, Molase 17 ml/L, Cincang daging ikan tongkol 2 ml/L,  Cincang tulang ikan tongkol 1,4 ml/L, Ekstrak nenas 1 ml/L, Air ad 1 L</t>
  </si>
  <si>
    <t xml:space="preserve">Sebagai probiotik untuk bioremediasi dan meningkatkan sistem imun udang. </t>
  </si>
  <si>
    <t>Total bakteri Bacillus subtilis BABC-1 minimal  10^6 CFU/mL, Glucose 140 g/L, Agromalac 260 g/L, Skim milk 80 g/L, Glycine 80 g/L, Yeast extract 5 g/L, Air ad 1 L</t>
  </si>
  <si>
    <t>Meningkatkan daya cerna usus dan imunitas pada udang</t>
  </si>
  <si>
    <t>Plant tinctures (ginkgo biloba) 374,8 g/kg, Silicon dioxide 469 g/kg, Lithothamnium calcareum 147,2 g/kg, Calcium propionate 4 g/kg, Asam sitrat 3 g/kg, Garam 1 g/kg, Asam sorbat 1 g/kg (Analisa terjamin Total Polyphenol postif, Protein kasar &lt;1%)</t>
  </si>
  <si>
    <t>Sebagai obat herbal untuk antioksidan alami</t>
  </si>
  <si>
    <t>CV. Fenanza Putra Perkasa</t>
  </si>
  <si>
    <t>Jl. Suplier X No. 18, Desa Rancaekek Kencana, Kec. Rancaekek, Kab. Bandung, Provinsi Jawa Barat-40394</t>
  </si>
  <si>
    <t>PT. BEC Feeds Solution Indonesia</t>
  </si>
  <si>
    <t>Jl. Raya Batujajar No. 29, Cimareme, Kec. Ngamprah, Kab, Bandung Barat, Kota Bandung-Provinsi Jawa Barat), Telp: (022) 6866090</t>
  </si>
  <si>
    <t>Indonesia International Institute for Life Sciences, Jl. Pulomas Barat, Kav. 88, Kelurahan Kayu Putih, Kec. Pulogadung, Kota Jakarta Timur, Provinsi DKI Jakarta-13210)</t>
  </si>
  <si>
    <t>PT. Nusantara Butuh Diagnostik</t>
  </si>
  <si>
    <t>Parung Dengdek Rt.003 Rw.011, Desa Wanaherang, Kec. Gunung Putri, Kab. Bogor, Provinsi Jawa Barat-16965</t>
  </si>
  <si>
    <t>Kawasan Industri Modern III Blok A9 – A10, Jl. Raya Serang-Jakarta Km 68 , Cikande-Serang, Provinsi Banten 42186</t>
  </si>
  <si>
    <t>PT. BEC Feeds Solution Indonesia Total</t>
  </si>
  <si>
    <t>PT. Sehat Cerah Indonesia Total</t>
  </si>
  <si>
    <t>PT. Nusantara Butuh Diagnostik Total</t>
  </si>
  <si>
    <t>CV. Fenanza Putra Perkasa Total</t>
  </si>
  <si>
    <t>PT. Farma Sevaka Nusantara Total</t>
  </si>
  <si>
    <t>KKP RI D 2212685 PbBC</t>
  </si>
  <si>
    <t>KKP RI D 2212686 PbBC</t>
  </si>
  <si>
    <t>KKP RI I 2212681  PBS</t>
  </si>
  <si>
    <t>Vitamin B3 (Niacin) 110 mg/kg, Vitamin E 110 mg/kg, L-Lysine HCl 12.630 mg/kg, DL-Methionine 2.000 mg/kg, Fosfor 17.000 mg/kg, Manganese 50 mg/kg, Iron 130 mg/kg, Copper 9,2 mg/kg, Protein Soya 221.650 mg/kg, Yeast 110.000 mg/kg, Tepung beras, Tepung tapioka, Perasa, BHT</t>
  </si>
  <si>
    <t>PT. Cargill Trading Indonesia</t>
  </si>
  <si>
    <t>Wisma 46 Kota BNI Lantai 28 Suite 2801, Jl. Jend. Sudirman Kav. 1, Daerah Khusus Ibukota Jakarta, Telp. (021) 57891900/ (021) 5745757</t>
  </si>
  <si>
    <t xml:space="preserve">Saccharomyces cerevisiae, kulit kedelai, tetes tebu, gandum hitam </t>
  </si>
  <si>
    <t>L-Met Pro</t>
  </si>
  <si>
    <t>BECMix MHC-02 Shrimp</t>
  </si>
  <si>
    <t>Rovimix® B12 1% FG</t>
  </si>
  <si>
    <t>Fish Mineral Premix (DH-Px 0.25</t>
  </si>
  <si>
    <t>Sano CORAL</t>
  </si>
  <si>
    <t>Sano Ace Pro</t>
  </si>
  <si>
    <t>Aquacare 3D</t>
  </si>
  <si>
    <t>Aquacare Probiotic</t>
  </si>
  <si>
    <t xml:space="preserve">Bio-Molder </t>
  </si>
  <si>
    <t>Super Vib-Shield</t>
  </si>
  <si>
    <t>Aquavac Strep-4</t>
  </si>
  <si>
    <t>KKP RI I 2302688 PBS</t>
  </si>
  <si>
    <t>KKP RI D 2302689 PBS</t>
  </si>
  <si>
    <t>KKP RI I 2302690 PBS</t>
  </si>
  <si>
    <t>KKP RI D 2302691 PBS</t>
  </si>
  <si>
    <t>KKP RI I 2302692 PBC</t>
  </si>
  <si>
    <t>KKP RI I 2302694 FTS</t>
  </si>
  <si>
    <t>KKP RI I 2302695 PbBS</t>
  </si>
  <si>
    <t>KKP RI D 2302696 PbBC</t>
  </si>
  <si>
    <t>KKP RI D 2302697 PbBS</t>
  </si>
  <si>
    <t>KKP RI I 2302698 BKC</t>
  </si>
  <si>
    <t>L-Methionine min. 90% (900 g/kg), Kadar air max.1,5% (15 g/kg)</t>
  </si>
  <si>
    <t>Feed additive dan sumber metionin untuk ikan dan udang</t>
  </si>
  <si>
    <t>Cobalt 120 mg/kg, Copper 10.000 mg/kg, Iodine 400 mg/kg, Iron 12.000 mg/kg, Manganese 12.000 mg/kg, Zinc 40.000 mg/kg, Selenium 140 mg/kg, Silicon dioxide 10.000 mg/kg, Calcium carbonate ad 1 kg</t>
  </si>
  <si>
    <t>Sebagai feed suplemen untuk mencegah defisiensi mineral</t>
  </si>
  <si>
    <t>Vitamin B12 (Cyanocobalamin) 10 mg/g, Calcium carbonate 990mg/g</t>
  </si>
  <si>
    <t>Copper 3,4 g/kg, Iron 30 g/kg, Manganese 10 g/kg, Zinc 48 g/kg, Cobalt 0,3 g/kg, Iodine 1 g/kg, Selenium 0,14 g/kg, Silicon dioxide 10 g/kg, Calcium carbonate ad 1 kg</t>
  </si>
  <si>
    <t>Fosfor 100.000 mg/L, Kalsium 25.000 mg/L, Kalium 11.000 mg/L, Natrium 10.000 mg/L, Magnesium 10.000 mg/L, Zinc 3.000 mg/L, Mangan 3.000 mg/L, Iron 450 mg/L, Tembaga 500 mg/L, Selenium 40 mg/L, Kobalt 18 mg/L</t>
  </si>
  <si>
    <t>Sumber mineral dan trace elemen untuk udang</t>
  </si>
  <si>
    <t>5-chloro-2-methyl-4-isothiazolin-3-one 10,5 g/kg, 2-methyl-4-isothiazolin-3-one 3,4 g/kg, air, minyak ikan, emulsifier, stabiliser, antioksidan</t>
  </si>
  <si>
    <t>Sebagai desinfektan untuk penetasan artemia</t>
  </si>
  <si>
    <t>Sodium Chloride15 g/kg, Potassium Monopersulphate Triple Salt 498 g/kg, Tartrazine Supra 1 g/kg, Colloidal Anhydrous Silica ad 1kg</t>
  </si>
  <si>
    <t>Sebagai desinfektan air, peralatan dan fasilitas budidaya</t>
  </si>
  <si>
    <t>Untuk meningkatkan kualitas air</t>
  </si>
  <si>
    <t>Sebagai probiotik, bioremediasi air dan bahan organik tambak udang</t>
  </si>
  <si>
    <t>Probiotik ikan dan udang untuk membantu meingkatkan performa produksi</t>
  </si>
  <si>
    <t>PT. BEC Premix Solution Indonesia</t>
  </si>
  <si>
    <t>Jl. Rembang Industri Raya, PIER No.24B, Kabupaten Pasuruan, Provinsi Jawa Timur, 67152</t>
  </si>
  <si>
    <t>Jl. Rembang Industri 1A/7 PIER, Desa Pandean, Kecamatan Rembang, Kabupaten Pasuruan, Provinsi Jawa Timur, 67152</t>
  </si>
  <si>
    <t>PT. Trouw Nutrition Trading Indonesia</t>
  </si>
  <si>
    <t xml:space="preserve">PT. Central Bali Bahari
</t>
  </si>
  <si>
    <t xml:space="preserve">PT. Intervet Indonesia
</t>
  </si>
  <si>
    <t>PT. Intervet Indonesia
 Total</t>
  </si>
  <si>
    <t>PT. Cargill Trading Indonesia Total</t>
  </si>
  <si>
    <t>PT. Trouw Nutrition Trading Indonesia Total</t>
  </si>
  <si>
    <t>PT. BEC Premix Solution Indonesia Total</t>
  </si>
  <si>
    <t>PT. Central Bali Bahari
 Total</t>
  </si>
  <si>
    <t>KKP RI I 2302693 FTC</t>
  </si>
  <si>
    <t>Fenanzamix Aqua Vitamin</t>
  </si>
  <si>
    <t xml:space="preserve">KKP RI D 2303343-P1 PBS            </t>
  </si>
  <si>
    <t>Iron 40.000 mg/kg, Copper 4.000 mg/kg, Zinc 40.000 mg/kg, Manganese 10.000 mg/kg, Selenium 200 mg/kg, Iodine 1.800 mg/kg, Cobalt 20 mg/kg, Calcium carbonate</t>
  </si>
  <si>
    <t>Feed suplemen untuk Ikan air tawar</t>
  </si>
  <si>
    <t>MIN AQA FRS 2.0 C CAN 51085 V1</t>
  </si>
  <si>
    <t>MIN AQUA HVD</t>
  </si>
  <si>
    <t>Palataste</t>
  </si>
  <si>
    <t>Smart Care</t>
  </si>
  <si>
    <t>Technomos</t>
  </si>
  <si>
    <t>PT. Biochem Zusattzstoffe Indonesia</t>
  </si>
  <si>
    <t>KKP RI D 2303699 PBS</t>
  </si>
  <si>
    <t>KKP RI D 2303700 PBS</t>
  </si>
  <si>
    <t>KKP RI I 2303701 PBS</t>
  </si>
  <si>
    <t>KKP RI I 2303702 FTC</t>
  </si>
  <si>
    <t>KKP RI I 2303703 PBS</t>
  </si>
  <si>
    <t>Iron 50.000 mg/kg, Copper 3.750 mg/kg, Zinc 75.000 mg/kg, Manganese 6.500 mg/kg, Selenium 125 mg/kg, Iodine 750 mg/kg, Cobalt 50 mg/kg, Magnesium 20.000 mg/kg, Calcium carbonate</t>
  </si>
  <si>
    <t>Iron 100.000 mg/kg, Copper 10.000 mg/kg, Zinc 200.000 mg/kg, Manganese 25.000 mg/kg, Selenium 300 mg/kg, Iodine 2.500 mg/kg, Cobalt 100 mg/kg, BHT 500 mg/kg, Calcium carbonate</t>
  </si>
  <si>
    <t xml:space="preserve">Yeast Powder 300 g/kg, Yeast Extract 300 g/kg, Sodium succinate 400 g/kg (Analisa terjamin: Crude protein min 288,75 g/kg, Dry matter min. 900 g/kg, Ash maks. 550 g/kg) </t>
  </si>
  <si>
    <t>Hydrogen Peroxide 590 g/L, Silver (I) Nitrat 87 mg/L, Ortho-Phosphoric acid, Citric acid, Air</t>
  </si>
  <si>
    <t>Sebagai disinfektan air untuk mengurangi infeksi patogen pada ikan dan udang</t>
  </si>
  <si>
    <t>The Suites Tower Lt.11 Suite 05, Jl. Boulevard Pantai Indah Kapuk No.1 Kav. OFS, Kel. Kamal Muara, Kec. Penjaringan, Kota Jakarta Utara, Provinsi DKI Jakarta), Telp/fax: (021) 5882250/ (021) 5882249</t>
  </si>
  <si>
    <t>Ruko The Springs, Jl. Springs Boulevard Selatan No.1,9, Gading Serpong, Kabupaten Tangerang, Provinsi Banten, Telp. (021) 29871212/(021) 29871213</t>
  </si>
  <si>
    <t>PT. Biochem Zusattzstoffe Indonesia Total</t>
  </si>
  <si>
    <t>Komplek Pergudangan Meiko Abadi I/C37, Jl. Raya Betro, Wedi, Kec. Gedangan, Kab. Sidoarjo, Provinsi Jawa Timur - 61254  (08123541205)</t>
  </si>
  <si>
    <t>FytoShade</t>
  </si>
  <si>
    <t xml:space="preserve">Primaqua Premix  </t>
  </si>
  <si>
    <t>Vit Aqua HVD</t>
  </si>
  <si>
    <t>Min Fish PX 0.25</t>
  </si>
  <si>
    <t>Min Shrimp PX 0.25</t>
  </si>
  <si>
    <t xml:space="preserve">X-MOS </t>
  </si>
  <si>
    <t xml:space="preserve">Fenanzamix Aqua </t>
  </si>
  <si>
    <t>Fenanzamix Shrimp</t>
  </si>
  <si>
    <t>Xylanase FE504C</t>
  </si>
  <si>
    <t>Rovimix 6288 (VIT AQUA LHJ)</t>
  </si>
  <si>
    <t>Tilavac S3</t>
  </si>
  <si>
    <t>PT. Anugerah Pharmindo Lestari</t>
  </si>
  <si>
    <t>Kantor:
Jl. Pulogadung No.23, Kav II G5 KIP, Jatinegara, Cakung, Kota Jakarta Timur, Provinsi DKI Jakarta, Telp: (021) 50867668, Fax: (021) 50867669)
Pabrik:
Jl. Meranti 2 Blok L3 No.2, Kawasan Industri Delta Silicon I, Sukaresmi, Cikarang Selatan, Bekasi, Provinsi Jawa Barat, Kode Pos 17550</t>
  </si>
  <si>
    <t xml:space="preserve">KKP RI D 2304360-P1 PBS </t>
  </si>
  <si>
    <t xml:space="preserve">KKP RI D 2304116 - P2 BBC        </t>
  </si>
  <si>
    <t>KKP RI I 2304305-P1 FTS</t>
  </si>
  <si>
    <t>KKP RI D 2304704 PBS</t>
  </si>
  <si>
    <t>KKP RI D 2304705 PBS</t>
  </si>
  <si>
    <t>KKP RI D 2304706 PBS</t>
  </si>
  <si>
    <t>KKP RI I 2304707 PBS</t>
  </si>
  <si>
    <t>KKP RI D 2304708 PBS</t>
  </si>
  <si>
    <t>KKP RI D 2304709 PBS</t>
  </si>
  <si>
    <t>KKP RI I 2304710 PBS</t>
  </si>
  <si>
    <t>KKP RI D 2304711 PBS</t>
  </si>
  <si>
    <t>KKP RI I 2304712 PBS</t>
  </si>
  <si>
    <t>KKP RI I 2304713 BKC</t>
  </si>
  <si>
    <t>Zinc 100.000 mg/kg, Copper 6.000 mg/kg, Manganese 50.000 mg/kg, Iron 60.000 mg/kg, Selenium 200 mg/kg, Iodine 6.000 mg/kg, Cobalt 1.000 mg/kg, Magnesium 50.000 mg/kg</t>
  </si>
  <si>
    <t>Sebagai antidefisiensi mineral untuk meningkatkan pertumbuhan dan menjaga imunitas (kekebalan tubuh) pada ikan dan udang</t>
  </si>
  <si>
    <t>RT Premix (mengandung buffer, dNTPs, oligonucleotide, air grade PCR) 1x konsentrasi, PCR Premix (mengandung buffer, dNTPs, oligonucleotide, air grade PCR) 1x konsentrasi, Taq Enzyme 1U/µl, Reverse Transcriptase (RT) 176 µl/vial, TSV kontrol positif 10 ng/µl, Loading dye (mengandung bromophenol blue, xylene cyanole, glycerol) 6x konsentrasi, DNA size marker (mengandung 1x loading dye), Air grade PCR</t>
  </si>
  <si>
    <t xml:space="preserve">Mendeteksi rangkaian genetik Taura Syndrome Virus (TSV)
</t>
  </si>
  <si>
    <t>Brilliant blue 480 g/kg, Tartrazine 90 g/kg, Asam silikat</t>
  </si>
  <si>
    <t>Mengurangi intensitas cahaya matahari dan mencegah pertumbuhan alga pada dasar kolam</t>
  </si>
  <si>
    <t xml:space="preserve">Vitamin A 6.000.000 IU/kg, Vitamin D3 1.500.000 IU/kg, Vitamin E 150.000 mgkg, Vitamin K3 5.000 mg/kg, Vitamin B1 10.000 mg/kg, Vitamin B2 15.000 mg/kg, Vitamin B6 15.000 mg/kg, Vitamin B12 30.000 mcg/kg, Niacinamide 45.000 mg/kg, Pantothenic acid 50.000 mg/kg, Folic acid 5.000 mg/kg, Biotin 1.000.000 mcg/kg, Inositol 150.000 mg/kg, BHT 500 mg/kg, Calcium carbonate ad 1 kg       </t>
  </si>
  <si>
    <t>Cobalt 300 mg/kg, Copper 3.400 mg/kg, Iodine 1.000 mg/kg, Iron 30.000 mg/kg, Manganese 10.000 mg/kg, Zinc 48.000 mg/kg, Selenium 150 mg/kg, Silicon dioxide 10.000 mg/kg, Ethoxyquine 150 mg/kg, Calcium carbonate ad 1 kg</t>
  </si>
  <si>
    <t>Untuk mencegah defisiensi mineral dan mengoptimalkan performa ikan</t>
  </si>
  <si>
    <t>Cobalt 1.600 mg/kg, Copper 16.000 mg/kg, Iodine 960 mg/kg, Iron 7.000 mg/kg, Manganese 12.000 mg/kg, Zinc 40.000 mg/kg, Selenium 500 mg/kg, Silicon dioxide 10.000 mg/kg, Ethoxyquine 150 mg/kg, Calcium carbonate ad 1 kg</t>
  </si>
  <si>
    <t>Untuk mencegah defisiensi mineral dan mengoptimalkan performa udang</t>
  </si>
  <si>
    <t>Yeast cell wall 100 % 
(Analisa terjamin: Mannan oligosaccharides (MOS) min. 20%, Beta-glucan min. 20%, Crude protein min. 18%)</t>
  </si>
  <si>
    <t xml:space="preserve">Vitamin A 3.000.000 IU/kg, Vitamin D3 600.000 IU/kg, Vitamin E 60.000 mgkg, Vitamin B1 11.000 mg/kg, Vitamin B3 15.000 mg/kg, Vitamin B6 11.000 mg/kg, Manganese 20.000 mg/kg, Ferrous 25.000 mg/kg, Copper 3.000 mg/kg, Zinc 50.000 mg/kg, BHT 25 mg/kg, Calcium carbonate ad 1 kg       </t>
  </si>
  <si>
    <t xml:space="preserve">Vitamin A 2.250.000 IU/kg, Vitamin D3 450.000 IU/kg, Vitamin E 30.000 mgkg, Vitamin B1 12.000 mg/kg, Vitamin B3 88.200 mg/kg, Copper 18.750 mg/kg, Zinc 37.500 mg/kg, BHT 25 mg/kg, Calcium carbonate ad 1 kg       </t>
  </si>
  <si>
    <t>Suplemen untuk udang</t>
  </si>
  <si>
    <t>Enzim xylanase min. 30.000 U/g</t>
  </si>
  <si>
    <t xml:space="preserve">Vitamin A 4.000.000 IU/kg, Vitamin D3 750.000 IU/kg, Vitamin E 50 g/kg, Vitamin K3 4 g/kg, Vitamin B1 5 g/kg, Vitamin B2 7,5 g/kg, Vitamin B6 8,5 g/kg, Vitamin B12 15 mg/kg, Niacin 40 g/kg, Asam pantotenat 20 g/kg, Asam folat 2,5 g/kg, Biotin 250 mg/kg, Vitamin C 40 g/kg, Inositol 50 g/kg, Silicon dioxide 20 g/kg, Ethoxiquine 0,15 g/kg, Rice hulls, Calcium carbonate </t>
  </si>
  <si>
    <t>Sebagai feed supplement untuk ikan dan udang</t>
  </si>
  <si>
    <t>Membantu dalam perlindungan terhadap penyakit streptococcosis yang disebabkan oleh S. agalactiae biotipe 1 serotipe Ib, S. agalactiae biotipe 2 serotipe Ia, S. agalactiae biotipe 2 serotipe III</t>
  </si>
  <si>
    <t>PT. Nugen Bioscience Indonesia
(Jl. Ancol Barat Blok A5E No.12, Ancol, Pademangan, Kota Jakarta Utara, Provinsi DKI Jakarta 14430, Telp: (021) 691999/ Fax: (021) 5909225)</t>
  </si>
  <si>
    <t>Kantor/Gudang:
Taman Tekno BSD Blok H8 No.3,  Desa Setu, BSD, Tangerang Selatan-Banten, Telp/Fax: '(021) 55747645
Produsen asal:
Blue Aqua International Pte.Ltd
(31 Harrison Road, #04-02 Food Empire Building, Singapore)</t>
  </si>
  <si>
    <t>PT. Anugerah Pharmindo Lestari Total</t>
  </si>
  <si>
    <t>Antidefisiensi vitamin C dan vitamin E pada ikan dan udang</t>
  </si>
  <si>
    <t xml:space="preserve">PT. Anugerah Pharmindo Lestari
</t>
  </si>
  <si>
    <t>Kantor/Gudang:
(Jl. Boulevard BGR No.1 Komplek Pergudangan BGR Gudang M, Kelapa Gading, Kota Jakarta Utara, Provinsi DKI Jakarta 14240, Telp/Fax: (021) 3456008)</t>
  </si>
  <si>
    <t>PT. Marindolab Pratama Total</t>
  </si>
  <si>
    <t>Jl. Raden Rangga Kencana No. 47, Bandung, Jawa Barat)
Telp. (022) 86814325
Gallery Kawaluyaan No. B25, Kota Bandung, Provinsi Jawa Barat</t>
  </si>
  <si>
    <t>PT. Reveallum Barakah Hub, Bogor, Provinsi jawa Barat</t>
  </si>
  <si>
    <t>Distributor PT. Sterylin Halal International (Farmasetik)</t>
  </si>
  <si>
    <t>Proact 360</t>
  </si>
  <si>
    <t>Quick Pro Nitrification</t>
  </si>
  <si>
    <t>Aquatria™</t>
  </si>
  <si>
    <t>TopEnrich®</t>
  </si>
  <si>
    <t xml:space="preserve">Vitamin Premix for Marine Fish YF41V </t>
  </si>
  <si>
    <t xml:space="preserve">Zepa Disinfectant For Fishery </t>
  </si>
  <si>
    <t>ShrimProtect RxReady IMNV Real-Time PCR Kit</t>
  </si>
  <si>
    <t>KKP RI I 2305714 PBS</t>
  </si>
  <si>
    <t>KKP RI D 2305715 PBS</t>
  </si>
  <si>
    <t>KKP RI I 2305716 PBS</t>
  </si>
  <si>
    <t>KKP RI I 2305717 PbBS</t>
  </si>
  <si>
    <t>KKP RI I 2305718 PBS</t>
  </si>
  <si>
    <t>KKP RI D 2305719 FKC</t>
  </si>
  <si>
    <t xml:space="preserve">Protease minimal 600.000 U/g, Sodium sulphate, Cellulose 60 mg/g, Dextrin 60 mg/g, Magnesium sulphate 40 mg/g, Air </t>
  </si>
  <si>
    <t>Sebagai feed additive pada ikan atau udang</t>
  </si>
  <si>
    <t>Enzim nitrit reductase  10.000 U/g, Maltodextrin ad 1 g</t>
  </si>
  <si>
    <t>Menurunkan kadar nitrit dalam air</t>
  </si>
  <si>
    <t>Modified lecithin 300 g/kg, Butyric acid 90 g/kg, Castor oil 5 g/kg, Silica ad 1 kg</t>
  </si>
  <si>
    <t>Meningkatkan penyerapan nutrisi pada pencernaan ikan dan udang</t>
  </si>
  <si>
    <t>Sebagai probiotik untuk memperbaiki pertumbuhan pada ikan</t>
  </si>
  <si>
    <t xml:space="preserve">Vitamin A 1.600.000 IU/kg, Vitamin E 14.000 mg/kg, Vitamin B2 3.900 mg/kg, Vitamin B6 4.400 mg/kg, Vitamin K3 2.700 mg/kg, Nicotinamide 9.000 mg/kg, L-Ascorbyl-2-Monophosphate 31.000 mg/kg, D-Calcium Pantothenate 8.500 mg/kg, Rice chaff powder  </t>
  </si>
  <si>
    <t>Suplemen untuk pakan ikan laut</t>
  </si>
  <si>
    <t>Desinfektan air dan permukaan pada perikanan</t>
  </si>
  <si>
    <t>IMNV Supermix 1.480µL, 1 vial Reverse transcriptase 20µL, IMNV positif control 100 µL,  Nuclease-free water 500 µL</t>
  </si>
  <si>
    <t>Kantor:
18 Office Park Tower A, Unit J, 3rd Floor, Jl. Letjen TB Simatupang Kav.18, Kel. Kebagusan, Kec. Pasar Minggu, Kota Jakarta Selatan, Provinsi DKI Jakarta 12520. Telp: (021) 22708402
Produsen asal:
Novozymes A/S, Denmark
(Krogshoejvej 36 DK-2880 Bagsvaerd Denmark)</t>
  </si>
  <si>
    <t xml:space="preserve">CV. Takesu Biomanufacturing and Laboratories
</t>
  </si>
  <si>
    <t>Alamat Kantor:
(Jl. Raden Rangga Kencana No. 47, Bandung, Jawa Barat)
Telp. (022) 86814325
Alamat Pabrik:
Gallery Kawaluyaan No. B25, Kota Bandung, Provinsi Jawa Barat</t>
  </si>
  <si>
    <t xml:space="preserve">PT. Kemin Indonesia
</t>
  </si>
  <si>
    <t>Kantor:
Graha MIR Lantai 6, Jl. Pemuda No.9, Jakarta 13220, Telp: 021-2956 9855)
Gudang : 
Jl. Raya Kelapa Puan Blok AD 14/22 Rukan Gading Serpong – Tangerang, Prov. Banten.
Produsen asal:
Kemin Industries (Asia) Pte. Ltd
(12 Senoko Drive, Singapore 758200)</t>
  </si>
  <si>
    <t>Ruko Tomang Tol Blok A2 No.17 - 18 Jl. Agave Raya, Kedoya Selatan, Kebun Jeruk, Kota Jakarta Barat, Provinsi DKI Jakarta, Telp/Fax: (021) 5816834/ 58302925)
Produsen asal:
Enriching Innovation Biotech Co., Ltd
(No. 1060, Anjhao Rd., Yanchao Dist., Kaohsiung City 82448, Taiwan, R.O.C)</t>
  </si>
  <si>
    <t xml:space="preserve">PT. Satwa Jawa Jaya
</t>
  </si>
  <si>
    <t xml:space="preserve">PT. Tongwei Indonesia
</t>
  </si>
  <si>
    <t>Jl. Raya Sadang-Subang, Kp. Paldalapan, Rt.005 Rw. 002, Cijaya, Campaka, Kab. Purwakarta, Provinsi Jawa Barat-41181
Produsen asal:
Guangdong Tongwei Feed Co., Ltd
(Xinjing Industry Development Zone, Xiaotang, Nanhai District, Foshan City, Guangdong Province, China)</t>
  </si>
  <si>
    <t xml:space="preserve">PT. Sterilyn Halal International
</t>
  </si>
  <si>
    <t xml:space="preserve">Alamat kantor/pabrik:
(Kawasan Industri Sentul Olympic CBD, Jl. Cahaya Raya Blok H9, Kelurahan Leuwinutug, Kecamatan Citeureup, Kab. Bogor, Provinsi Jawa Barat, Telp. (022)106422275)
</t>
  </si>
  <si>
    <t xml:space="preserve">PT. Nusantara Butuh Diagnostik
</t>
  </si>
  <si>
    <t>Indonesia International Institute for Life Sciences, Jl. Pulomas Barat, Kav. 88, Kelurahan Kayu Putih, Kec. Pulogadung, Kota Jakarta Timur, Provinsi DKI Jakarta-13210</t>
  </si>
  <si>
    <t>Alamat kantor/pabrik:
(Kawasan Industri Sentul Olympic CBD, Jl. Cahaya Raya Blok H9, Kelurahan Leuwinutug, Kecamatan Citeureup, Kab. Bogor, Provinsi Jawa Barat, Telp. (022)106422275)</t>
  </si>
  <si>
    <t>PT. Kemin Indonesia
 Total</t>
  </si>
  <si>
    <t>PT. Satwa Jawa Jaya
 Total</t>
  </si>
  <si>
    <t>PT. Nusantara Butuh Diagnostik
 Total</t>
  </si>
  <si>
    <t>CV. Takesu Biomanufacturing and Laboratories
 Total</t>
  </si>
  <si>
    <t>PT. Tongwei Indonesia
 Total</t>
  </si>
  <si>
    <t>PT. Sterilyn Halal International
 Total</t>
  </si>
  <si>
    <t>KKP RI D 2305720 BBC</t>
  </si>
  <si>
    <t>PT. Trouw Trading Indonesia</t>
  </si>
  <si>
    <t>Hiphorius 10</t>
  </si>
  <si>
    <t>Rovimix Hy ACE</t>
  </si>
  <si>
    <t xml:space="preserve">Natural Micro Mineral </t>
  </si>
  <si>
    <t xml:space="preserve">Funginat FP 51 Aqua </t>
  </si>
  <si>
    <t xml:space="preserve">Hyperol </t>
  </si>
  <si>
    <t>Trace Element Premix for Marine Fish YF41M</t>
  </si>
  <si>
    <t>Trace Element Premix for Omnivorius Fish YF29M</t>
  </si>
  <si>
    <t>Trace Element Premix for Shrimp and Crab YC11M</t>
  </si>
  <si>
    <t>Miacid</t>
  </si>
  <si>
    <t>ShrimpProtect RxReady EHP Real-Time PCR Kit</t>
  </si>
  <si>
    <t>VIT FISH PX 0.25</t>
  </si>
  <si>
    <t>Kantor:
(Kendangsari F64 Surabaya, Telp. (031) 8416462/ Fax. (031) 8492333)
Pabrik:
(Komplek Pergudangan Meiko Abadi I/C37, Jl. Raya Betro, Wedi, Kec. Gedangan, Kab. Sidoarjo, Provinsi Jawa Timur - 61254)</t>
  </si>
  <si>
    <t>Pergudangan Sentra Kosambi Blok B No. 11, Rt.002 Rw.018, Desa Kosambi Timur, Kecamatan Kosambi, Kabupaten Tangerang, Provinsi Banten, Kode Pos 15213, Telp. (021) 29024683</t>
  </si>
  <si>
    <t>PT. DSM Nutritional Products Manufacturing Indonesia
Kantor:
(18 Office Park Tower A, Unit J, 3rd Floor, Jl. Letjen TB Simatupang Kav.18, Kel. Kebagusan, Kec. Pasar Minggu, Kota Jakarta Selatan, Provinsi DKI Jakarta 12520. Telp: (021) 22708402)
Produsen asal:
Novozymes A/S, Denmark
(Krogshoejvej 36 DK-2880 Bagsvaerd Denmark)</t>
  </si>
  <si>
    <t>PT. DSM Nutritional Products Manufacturing Indonesia
Kantor:
(18 Office Park Tower A, Unit J, 3rd Floor, Jl. Letjen TB Simatupang Kav.18, Kel. Kebagusan, Kec. Pasar Minggu, Kota Jakarta Selatan, Provinsi DKI Jakarta 12520. Telp: (021) 22708402)
Pabrik:
Rembang Industri 1A/7 PIER, Desa Pandean, Kecamatan Rembang, Kabupaten Pasuruan, Provinsi Jawa TImur, Kode Pos 67152</t>
  </si>
  <si>
    <t>Kantor:
(Sentral Senayan II Lantai 16, Jl. Asia Afrika No.8, Kel. Gelora, Kec. Tanah Abang, Jakarta Pusat)
Pabrik:
Jl. Raya Pasar Kemis Km 41, Kelurahan Kuta Jaya, Kec.amatan Pasar Kemis, Kabupaten Tangerang, Provinsi Banten</t>
  </si>
  <si>
    <t>Kantor/Gudang:
(Taman Tekno Blok B No.1, Bumi Serpong Damai Sektor XI - Tangerang Selatan, Telp/Fax: 021-7565000/021-7560860, 7560870)
Produsen Asal:
Intracare BV
(Voltaweg 4, 5466 AZ Veghel, The Netherlands)</t>
  </si>
  <si>
    <t>PT. Tongwei Indonesia</t>
  </si>
  <si>
    <t>Kantor/gudang:
Jl. Raya Sadang-Subang, Kp. Paldalapan, Rt.005 Rw. 002, Cijaya, Campaka, Kab. Purwakarta, Provinsi Jawa Barat-41181)
Produsen asal:
Guangdong Tongwei Feed Co., Ltd
(Xinjing Industry Development Zone, Xiaotang, Nanhai District, Foshan City, Guangdong Province, China)</t>
  </si>
  <si>
    <t>Kantor/gudang:
(Alam Galaxy A5 No.7, Desa/Kelurahan Sambikerep, Kec. Sambikerep, Kota Surabaya, Provinsi Jawa Timur, Kode Pos 60217, Telp. (031) 99900450)
Produsen asal:
Nuacid Nutrition Co., Ltd
(No.3 Guangyi road, Guangzhou-qingyuan Industrial Park, Shijiao Town, Qingcheng Distric, Qinyuan City, Guangdong China)</t>
  </si>
  <si>
    <t>PT. Masindo Jaya Sentosa</t>
  </si>
  <si>
    <t>Kantor:
(GKM Green Tower, 3rd Floor, Suite 305, Jl. TB Simatupang Kav.89 G, Pasar Minggu, Kota Jakarta Selatan, Provinsi DKI Jakarta 12520, Telp. (021) 22785094/95)
Pabrik:
Jl. Rembang Industri Raya, PIER No.24B, Kabupaten Pasuruan, Provinsi Jawa Timur, 67152</t>
  </si>
  <si>
    <t xml:space="preserve">KKP RI D 2306161-P1 PBS </t>
  </si>
  <si>
    <t>KKP RI D 2306364-P1 FTC</t>
  </si>
  <si>
    <t>KKP RI I 2306721 PBS</t>
  </si>
  <si>
    <t>KKP RI D 2306722 PBS</t>
  </si>
  <si>
    <t>KKP RI D 2306723 PBS</t>
  </si>
  <si>
    <t>KKP RI I 2306724 PBS</t>
  </si>
  <si>
    <t>KKP RI I 2306725 PBC</t>
  </si>
  <si>
    <t>KKP RI I 2306726 PBS</t>
  </si>
  <si>
    <t>KKP RI I 2306727 PBS</t>
  </si>
  <si>
    <t>KKP RI I 2306728 PBS</t>
  </si>
  <si>
    <t>KKP RI I 2306729 PBS</t>
  </si>
  <si>
    <t>KKP RI D 2306730 BBC</t>
  </si>
  <si>
    <t>KKP RI D 2306731 PBS</t>
  </si>
  <si>
    <t>Manganese 10 g/kg, Zinc 10 g/kg, Iron 10 g/kg, Copper 800 mg/kg, Cobalt 200 mg/kg, Potasium iodida 1,75 mg/kg, Selenium 40 mg/kg, Calcium carbonate</t>
  </si>
  <si>
    <t xml:space="preserve">Hydrogen Peroksida 50%
</t>
  </si>
  <si>
    <t>Disinfektan untuk virus, bakteri, parasit dan jamur pada kolam budidaya</t>
  </si>
  <si>
    <t xml:space="preserve">Phytase minimal 10.000 U/g, Sodium sulphate, Kaolin, Vegetable oil hydrogenated, Cellulose, Dextrin, Zinc sulphate, Air </t>
  </si>
  <si>
    <t xml:space="preserve">Sebagai feed additive untuk ikan </t>
  </si>
  <si>
    <t>Vitamin E 150 g/kg, Vitamin C 125 g/kg, Astaxanthin 25 g/kg, Silicon dioxide 10 g/kg, Rice hulls, Calcium carbonate</t>
  </si>
  <si>
    <t>Silica acid, Aluminium calcium sodium salt 950 g/kg, Calcium carbonate (Analisa terjamin: Aluminium min. 0,8%, Calcium min. 1,6%, Kalium min. 0,2%, Magnesium min. 0,1%, Kadar air maks. 5%)</t>
  </si>
  <si>
    <t>Sebagai suplemen kalsium untuk kofaktor dalam metabolisme pada tubuh udang dan ikan</t>
  </si>
  <si>
    <t>Asam propionat 15 g/kg, Asam sorbat 13 g/kg, Sodium format 15 g/kg, Sodium propionat 85 g/kg, Kalsium propionat 160 g/kg, Kalsium format 30 g/kg, Calcium carbonate</t>
  </si>
  <si>
    <t>Menghambat pertumbuhan jamur pada pakan ikan dan udang</t>
  </si>
  <si>
    <t>Calcium 34.000 mg/L, Magnesium 2.500 mg/L, Vitamin D3 2.000.000 IU/L, Polyethyleenglycol-glyceryl ricinoleat, Potasium sorbate, Sodium methylparahydroxbenzoate, BHA, Hydrochloric acid, Air demineralisasi</t>
  </si>
  <si>
    <t>Suplementasi vitamin dan mineral untuk meningkatkan produktivitas dan merangsang pertumbuhan</t>
  </si>
  <si>
    <t>Ferrous 4.200 mg/kg, Copper 1.000 mg/kg, Manganese 1.500 mg/kg, Zinc 4.500 mg/kg, Zeolite powder</t>
  </si>
  <si>
    <t>Ferrous 5.000 mg/kg, Copper 240 mg/kg, Manganese 1.600 mg/kg, Zinc 1.600 mg/kg, Zeolite powder</t>
  </si>
  <si>
    <t>Suplemen untuk pakan ikan omnivora</t>
  </si>
  <si>
    <t>Ferrous 4.000 mg/kg, Copper 3.000 mg/kg, Manganese 11.100 mg/kg, Zinc 13.000 mg/kg, Zeolite powder</t>
  </si>
  <si>
    <t>Suplemen untuk pakan udang dan kepiting</t>
  </si>
  <si>
    <t>Asam propionat, Amonium propionat, Silicon dioksida 
(Analisa terjamin: Asam propionat ≥ 40%)</t>
  </si>
  <si>
    <t>Sebagai feed additive untuk menghambat pertumbuhan jamur pada pakan ikan dan udang</t>
  </si>
  <si>
    <t>RxReady EHP Supermix 1,5 mL, EHP Positive Control 100µL, Nuclease-free water 500 µL</t>
  </si>
  <si>
    <t>Mendeteksi EHP dan kontrol internal udang</t>
  </si>
  <si>
    <t xml:space="preserve">Vitamin A 2.000.000 IU/kg, Vitamin D3 400.000 IU/kg, Vitamin E 16.000 mg/kg, Vitamin B1 3.000 mg/kg, Vitamin B2 8.000 mg/kg, Vitamin B3 12.000 mg/kg, Vitamin B5 8.000 mg/kg, Vitamin B6 3.000 mg/kg, Vitamin B9 1.200 mg/kg, Vitamin B12 6,40 mg/kg, Vitamin H Biotin 80 mg/kg, Vitamin K3 2.400 mg/kg, Vitamin C 60.000 mg/kg, Inositol 30.000 mg/kg, Atnticaking, Antioksidan, Rice husk, Calcium carbonate       </t>
  </si>
  <si>
    <t>Sebagai suplemen pakan untuk mengoptimalkan performa ikan</t>
  </si>
  <si>
    <t>Kantor/Gudang:
(Kompleks Dutamas Fatmawati Blok A1 No. 30-32, Jl. Rs. Fatmawati No. 39, Kelurahan Cipete Utara, Kec. Kebayoran Baru, Kota Jakarta Selatan, Provinsi DKI Jakarta 12150, Tel/Fax: (021) 7228383/7237778)
Produsen Asal:
Norel S.A
(Ctra. Pla De Santa Maria 271-273, 43900 Valls-Tarragona-Espana)</t>
  </si>
  <si>
    <t>Kantor/gudang:
(Alam Galaxy A5 No.7, Desa/Kelurahan Sambikerep, Kec. Sambikerep, Kota Surabaya, Provinsi Jawa Timur, Kode Pos 60217, Telp. (031) 99900450)</t>
  </si>
  <si>
    <t>PT. Trouw Trading Indonesia Total</t>
  </si>
  <si>
    <t>PT. Tongwei Indonesia Total</t>
  </si>
  <si>
    <t>PT. Masindo Jaya Sentosa Total</t>
  </si>
  <si>
    <t>KKP RI D 2002452 PBS</t>
  </si>
  <si>
    <t xml:space="preserve">CV. Mulia Sukses Abadi Sentosa
</t>
  </si>
  <si>
    <t>EPICIN PONDS</t>
  </si>
  <si>
    <t>Fast Grow Zn</t>
  </si>
  <si>
    <t>Fish Mineral Premix (Fresh-PRM)</t>
  </si>
  <si>
    <t>Shrimp Mineral Premix (PRM)</t>
  </si>
  <si>
    <t>Shrimp Vitamin Premix (STD)</t>
  </si>
  <si>
    <t>Phytase FE609C</t>
  </si>
  <si>
    <t>Luctarom Advance 79670Z</t>
  </si>
  <si>
    <t>Biotanol® Aquatic</t>
  </si>
  <si>
    <t>Fetant Liquid</t>
  </si>
  <si>
    <t>KKP RI D 2307732 PBS</t>
  </si>
  <si>
    <t>KKP RI D 2307733 PBS</t>
  </si>
  <si>
    <t>KKP RI D 2307734 PBS</t>
  </si>
  <si>
    <t>KKP RI D 2307735 PBS</t>
  </si>
  <si>
    <t>KKP RI I 2307736 PBS</t>
  </si>
  <si>
    <t>KKP RI I 2307737 PBS</t>
  </si>
  <si>
    <t>KKP RI D 2307738 FTC</t>
  </si>
  <si>
    <t>KKP RI I 2307739 FTC</t>
  </si>
  <si>
    <t>Zinc 2%, Maltodextrin</t>
  </si>
  <si>
    <t>Suplemen mineral zinc untuk meningkatkan pertumbuhan ikan dan udang</t>
  </si>
  <si>
    <t>Copper 2,5 g/kg, Iron 45 g/kg, Manganese 20 g/kg, Zinc 42,5 g/kg, Cobalt 0,375 g/kg, Iodine 1,5 g/kg, Selenium 0,1375 g/kg, Silicon dioxide 10 g/kg, Calcium carbonate</t>
  </si>
  <si>
    <t>Sebagai feed suplemen pada pengolahan pakan ikan</t>
  </si>
  <si>
    <t>Copper 15 g/kg, Iron 40 g/kg, Manganese 25 g/kg, Zinc 52,5 g/kg, Cobalt 0,375 g/kg, Iodine 2,5 g/kg, Selenium 0,1375 g/kg, Chromium 0,2 g/kg, Silicon dioxide 10 g/kg, Calcium carbonate</t>
  </si>
  <si>
    <t>Sebagai feed suplemen pada pengolahan pakan udang</t>
  </si>
  <si>
    <t>Vitamin A 2.300.000 IU/kg, Vitamin D3 800.000 IU/kg, Vitamin E 50 g/kg, Vitamin K3 13,3 g/kg, Vitamin B1 16,7 g/kg, Vitamin B2 13,3 g/kg, Vitamin B6 16,7 g/kg, Vitamin B12 7 mg/kg, Niacin 33 g/kg, Asam pantotenat 33 g/kg, Asam folat 3,3 g/kg, Biotin 333 mg/kg, Vitamin C 67 g/kg, Inositol 33 g/kg, Silicon dioxide 10 g/kg, Ethoxiquine 0,15 g/kg, Rice hulls, Calcium carbonate</t>
  </si>
  <si>
    <t>Vanilin 10 g/kg, Disodium 5'ribo-nucleotide 91 g/kg, Sodium glutamate 45 g/kg, Yeast extract 83 g/kg, Hidrolyzed protein 172 g/kg, Propylen glycol, Silicon dioxide, Sodium chloride</t>
  </si>
  <si>
    <t>Sebagai flavouring/penguat rasa dan aroma pada pakan ikan/ sebagai feed additive</t>
  </si>
  <si>
    <t>Glutaraldehyde 170 mg/mL, Alkyl dimethyl benzilammonium chloride 150 mg/mL, Isopropanol 50 mg/mL, Air demineral</t>
  </si>
  <si>
    <t>Desinfektan untuk kolam/tambak serta peralatan budidaya ikan dan udang</t>
  </si>
  <si>
    <t>Iodine 18 ml/L, Phosphoric acid 170 ml/L, Ammonium salt 22,5 ml/L, Ethanediol 65 ml/L, Deionized water</t>
  </si>
  <si>
    <t xml:space="preserve">- Antiseptik untuk ikan dan udang
- Desinfektan peralatan, tangka dan tambak
</t>
  </si>
  <si>
    <t>CV.Takesu Biomanufacturing and Laboratories</t>
  </si>
  <si>
    <t>Gallery Kawaluyaan No. B25, Kota Bandung, Provinsi Jawa Barat</t>
  </si>
  <si>
    <t>Kantor:
(18 Office Park Tower A, Unit J, 3rd Floor, Jl. Letjen TB Simatupang Kav.18, Kel. Kebagusan, Kec. Pasar Minggu, Kota Jakarta Selatan, Provinsi DKI Jakarta 12520. Telp: (021) 22708402)
Pabrik:
PT. DSM Nutritional Products Manufacturing Indonesia
(Rembang Industri 1A/7 PIER, Desa Pandean, Kecamatan Rembang, Kabupaten Pasuruan, Provinsi Jawa TImur, Kode Pos 67152)</t>
  </si>
  <si>
    <t>Alamat Kantor:
(Gedung Menara BP Jamsostek, Menara Utara Lantai 21, Jl. Jend. Gatot Subroto Kav. 38, Kel. Kuningan Barat, Kec. Mampang Prapatan, Jakarta Selatan 12710, Provinsi DKI Jakarta)
Produsen Asal:
CJ Youtell (Shandong) Biotech Co. Ltd
(No. 1667, Hongtai Road, Zoucheng City, Shandong Province, China)</t>
  </si>
  <si>
    <t>Alamat Gudang:
Taman Tekno Blok B No.1, Bumi Serpong Damai Sektor XI - Tangerang Selatan, Telp/Fax: 021-7565000/021-7560860, 7560870)
Produsen Asal:
Lucta (Guangzhou) Flavours Co., Ltd
(No. 20 Suida Street Guangzhou Eco &amp; Tech Development District Guangzhou, P.R. China 510530)</t>
  </si>
  <si>
    <t>Alamat gudang:
Alamanda Tower Lt.17 Unit B, C dan D Jl. Simatupang Kav.23 - 24 RT.001/RW.001 Cilandak Barat, Cilandak, Jakarta Selatan, Telp/Fax: (021) 29660069/ 29660325)
Produsen Asal:
Elanco Vietnam Company Limited Brach in Dong Nai
(Lot F, Loc An-Binh Son Industrial Park, Long An Commune, Long Thanh District, Dong Nai Province, Vietnam</t>
  </si>
  <si>
    <t>CV.Takesu Biomanufacturing and Laboratories Total</t>
  </si>
  <si>
    <t>CV. Mulia Sukses Abadi Sentosa
 Total</t>
  </si>
  <si>
    <t>Bio Solution</t>
  </si>
  <si>
    <t>Min-Aqua</t>
  </si>
  <si>
    <t xml:space="preserve">DH VIT AQA FRS 2.5 6100120 </t>
  </si>
  <si>
    <t>Excential Selenium 4000 Aqua</t>
  </si>
  <si>
    <t xml:space="preserve">E.C.O Trace® Cu 23% </t>
  </si>
  <si>
    <t>Hepatron® 85%</t>
  </si>
  <si>
    <t>Vitamin Premix for Shrimp and Crab YC11V</t>
  </si>
  <si>
    <t>Vitamin Premix for Carnivorous Fish YF11V</t>
  </si>
  <si>
    <t xml:space="preserve">Never Green </t>
  </si>
  <si>
    <t xml:space="preserve">Pondfix-S </t>
  </si>
  <si>
    <t xml:space="preserve">KKP RI I 2308088-P2 PBC
</t>
  </si>
  <si>
    <t>KKP RI D 230804-P2 PbBC</t>
  </si>
  <si>
    <t>KKP RI D 2308740 PBS</t>
  </si>
  <si>
    <t>KKP RI D 2308741 PBS</t>
  </si>
  <si>
    <t>KKP RI I 2308742 PBS</t>
  </si>
  <si>
    <t>KKP RI I 2308743 PBS</t>
  </si>
  <si>
    <t>KKP RI I 2308744 PBS</t>
  </si>
  <si>
    <t>KKP RI I 2308745 PBS</t>
  </si>
  <si>
    <t>KKP RI I 2308746 PBS</t>
  </si>
  <si>
    <t>KKP RI D 2308747 FTC</t>
  </si>
  <si>
    <t>KKP RI D 2308748 PbBC</t>
  </si>
  <si>
    <t>Ascorbic Acid 150 gr/L, Alpha tocopherol acetate 75 g/L</t>
  </si>
  <si>
    <t xml:space="preserve">- Sebagai probiotik untuk mengurangi dominasi bakteri patogen dan meningkatkan plankton yang menguntungkan
- Bioremediasi untuk kebersihan lahan dan kestabilan parameter kualitas air kolam
</t>
  </si>
  <si>
    <t>Calcium 241.500 mg/Kg, Magnesium 181.500 mg/Kg, Potassium 5.200 mg/Kg, Sodium 19.500 mg/Kg, Phosporus 1.400 mg/Kg, Iron min.10 mcg/Kg, Copper min. 5 mcg/Kg, Aerosil, Calcium carbonate</t>
  </si>
  <si>
    <t>Sumber mineral untuk menjaga kualitas air tambak atau kolam ikan dan udang</t>
  </si>
  <si>
    <t xml:space="preserve">Vitamin A 2.000.000 IU/kg, Vitamin D3 400.000 IU/kg, Vitamin E 16.000 mg/kg, Vitamin K3 2.400 mg/kg, Vitamin B1 3.000 mg/kg, Vitamin B2 8.000 mg/kg, Vitamin B6 3.000 mg/kg, Vitamin B12 6.400 mcg/kg, Nicotinamide 12.000 ng/Kg, Pantothenic acid 8.000 mg/Kg, Biotin 80.000 mcg/Kg, Folic acid 1.200 mg/Kg, Vitamin C 60.000 mg/Kg, Inositol 30.000 mg/Kg, Calcium carbonate   </t>
  </si>
  <si>
    <t>L-selenomethionine 4 mg/g, Kalsium karbonat 996 mg/g</t>
  </si>
  <si>
    <t>Feed additive untuk pakan udang dan ikan</t>
  </si>
  <si>
    <t>Tembaga (Cu) 230 g/Kg, Glisin</t>
  </si>
  <si>
    <t>Betain hydrochloride 375.000 mg, Betain anhydrous 475.000 mg</t>
  </si>
  <si>
    <t xml:space="preserve">Vitamin A 5.400.000 IU/Kg, Vitamin E 27.000 mg/Kg, Vitamin B2 13.000 mg/Kg, Vitamin B6 16.000 mg/Kg, Vitamin K3 MNB 9.000 mg/Kg, Nicotinamide 22.000 mg/kg, L-Ascorbyl-2-monophosphate 79.000 mg/kg, D-calcium pantothenate 22.000 mg/kg, Rice chaff powder    </t>
  </si>
  <si>
    <t>Suplemen pakan dalam pengolahan pakan udang dan kepiting</t>
  </si>
  <si>
    <t xml:space="preserve">Vitamin A 2.600.000 IU/Kg, Vitamin E 22.000 mg/Kg, Vitamin B2 3.400 mg/Kg, Vitamin B6 2.800 mg/Kg, Vitamin K3 MNB 4.300 mg/Kg, Nicotinamide 15.000 mg/kg, L-Ascorbyl-2- monophosphate 48.000 mg/kg, D-calcium pantothenate 3.900 mg/kg, Rice chaff powder    </t>
  </si>
  <si>
    <t>Suplemen pakan dalam pengolahan pakan ikan karnivora</t>
  </si>
  <si>
    <t>Copper (II) sulfate pentahydrate (CuSO4.5H2O) 80.000 mg/L, Air</t>
  </si>
  <si>
    <t>- Menghambat pertumbuhan alga
- Sebagai antiseptik untuk mengurangi pertumbuhan mikroba</t>
  </si>
  <si>
    <t xml:space="preserve">- Sebagai probiotik untuk bioremediasi kualitas air
- Menurunkan kadar limbah sulfida
</t>
  </si>
  <si>
    <t>PT. Marubeni Indonesia</t>
  </si>
  <si>
    <t>PT. Biochem Zusatzstoffe Indonesia</t>
  </si>
  <si>
    <t>Kantor/Pabrik:
(Jl. Sumber Mas Raya No. 10, Desa/Kelurahan Panggung Kidul, Kec. Semarang Utara, Kota Semarang, Provinsi Jawa Tengah, Kode Pos 50178</t>
  </si>
  <si>
    <t>CV. Tamasindo Veterinary</t>
  </si>
  <si>
    <t>Alamat Kantor:
(Jl. Ancol Barat Blok A5E No.12, Ancol, Pademangan, Kota Jakarta Utara, Provinsi DKI Jakarta 14430, Telp: (021) 691999/ Fax: (021) 5909225)
Alamat Pabrik:
Jl. Prabu Siliwangi Km. 2,5 Rt.03 Rw.01, Desa/Kelurahan Jatiuwung, Kota Tangerang, Provinsi Banten, Kode Pos 15133</t>
  </si>
  <si>
    <t>Kantor:
(Foresta Business Loft Signature Unit 7, Jl. BSD Raya Utama, Kel. Pagedangan, Kec. Pagedangan, Kab. Tangerang, Provinsi Banten, Kode Pos 15850)
Produsen:
Seoul Vet Pharma Co., Ltd
(81, yongchon-gil, Maengdong-myeon, Eumseong-gun, Chungcheongbuk-do, Korea)</t>
  </si>
  <si>
    <t xml:space="preserve">Kantor:
(Jl. Pulogadung No.23, Kav II G5 KIP, Jatinegara, Cakung, Kota Jakarta Timur, Provinsi DKI Jakarta, Telp: (021) 50867668, Fax: (021) 50867669)
Pabrik:
Jl. Meranti 2 Blok L3 No. 2, Kawasan Industri Delta Silicon I, Sukaresmi, Kec.Cikarang Selatan, Kab. Bekasi, Provinsi Jawa Barat  </t>
  </si>
  <si>
    <t>Kantor:
(Kawasan Industri MM 2100 Jl. Selayar Blok A3-2, Desa Mekarwangi, Kel/Desa Mekarwangi, Kec. Cikarang Barat, Kab. Bekasi, Provinsi Jawa Barat 17530)
Pabrik:
Jl. Rembang Industrial III No. 24, Kawasan PIER, Desa Pandean, Kec. Rembang, Kab. Pasuruan, Provinsi Jawa Timur, Kode Pos 67152</t>
  </si>
  <si>
    <t>Kantor:
(Menara Astra Lantai 51, Jl. Jenderal Sudirman Kav.5-6, Kel. Karet Tengsin, Kec. Tanah Abang, Kota Jakarta Pusat, Provinsi DKI Jakarta, Kode Pos 10220, Telp./Fax (021) 50842777/50842788
Produsen:
Orffa Additives B.V.
(Minervum 7032, 4817 ZL Breda, The Netherlands)</t>
  </si>
  <si>
    <t>Kantor:
(Ruko The Springs, Jl. Springs Boulevard Selatan No.1, Gading Serpong, Pakulonan Barat, Kelapa Dua, Kabupaten Tangerang, Provinsi Banten, Telp. (021) 29871212/(021) 29871213)
Produsen:
Biochem Zusatzstoffe Handels-und Produktionsgesellschaft mbH., Jerman
(Küstermeyerstraβe 16 in 49393 Lohne, Germany)</t>
  </si>
  <si>
    <t>Kantor/Gudang:
(Jl. Raya Sadang-Subang, Kp. Paldalapan, Rt.005 Rw. 002, Ds. Cijaya, Kec. Campaka, Kab. Purwakarta, Provinsi Jawa Barat, Kode Pos 41181)
Produsen:
Guangdong Tongwei Feed Co., Ltd
(Xinjing Industry Development Zone, Xiaotang, Nanhai District, Foshan City, Guangdong Province, China)</t>
  </si>
  <si>
    <t>Kantor/Pabrik:
(Kawasan Industri Modern III Blok A9-A10 Cikande, Serang, Provinsi Banten, Telp/Fax (0254) 402486-7/ (0254) 402491)</t>
  </si>
  <si>
    <t>Kantor:
(Menara Astra Lantai 51, Jl. Jenderal Sudirman Kav.5-6, Kel. Karet Tengsin, Kec. Tanah Abang, Kota Jakarta Pusat, Provinsi DKI Jakarta, Kode Pos 10220, Telp./Fax (021) 50842777/50842788</t>
  </si>
  <si>
    <t>PT. Biochem Zusatzstoffe Indonesia Total</t>
  </si>
  <si>
    <t>PT. Marubeni Indonesia Total</t>
  </si>
  <si>
    <t>CV. Tamasindo Veterinary Total</t>
  </si>
  <si>
    <t>Jenis sediaan obat ikan</t>
  </si>
  <si>
    <t>Jumlah (merk)</t>
  </si>
  <si>
    <t>KKP RI I 2309369-P1 PBS</t>
  </si>
  <si>
    <t xml:space="preserve">KKP RI D 2309347-P1 PbBC          </t>
  </si>
  <si>
    <t>Super Lacto</t>
  </si>
  <si>
    <t>Fast-Immune Aqua</t>
  </si>
  <si>
    <t>Presan Shrimp-SP</t>
  </si>
  <si>
    <t xml:space="preserve">Natuzyme Aqua </t>
  </si>
  <si>
    <t>Bellabind</t>
  </si>
  <si>
    <t xml:space="preserve">Aquabio </t>
  </si>
  <si>
    <t>ShrimProtect RxReady TSV Real-Time PCR Kit</t>
  </si>
  <si>
    <t>E.C.O Trace® Fe 20%</t>
  </si>
  <si>
    <t>Kantor/Gudang:
Alamanda Tower Lt.17 Unit B, C dan D Jl. Simatupang Kav.23 - 24 RT.001/RW.001 Cilandak Barat, Cilandak, Jakarta Selatan, Telp/Fax: (021) 29660069/ 29660325
Produsen asal:
Elanco Vietnam Company Limited Brach in Dong Nai
(Lot F, Loc An-Binh Son Industrial Park, Long An Commune, Long Thanh District, Dong Nai Province, Vietnam)</t>
  </si>
  <si>
    <t>Kantor/Pabrik:
Jl. Raya Parung Gunung Sindur Rt.003 Rw. 001, Kel. Pedurenan, Kec. Gunung Sindur, Kab.Bogor, Provinsi Jawa Barat, Kode Pos 16340</t>
  </si>
  <si>
    <t>Kantor:
(Jl. Pulogadung No.23, Kav II G5 KIP, Jatinegara, Cakung, Kota Jakarta Timur, Provinsi DKI Jakarta, Telp: (021) 50867668, Fax: (021) 50867669)
Produsen asal:
Bioproton Pty Ltd
Kantor:
(38/141 Sunnybank Queensland 4109, Australia)
Pabrik:
55 Dullaca Street ACACIA RIDGE QLD 4110, Australia)</t>
  </si>
  <si>
    <t>Kantor:
Jl. Prof. H.M Yamin No. 42, Medan-20234, Provinsi Sumatera Utara, Telp. (061) 4525799/ Fax. (061) 4560581
Pabrik:
Jl. PLTU Pulau Sicanang Belawan, Kel. Belawan Sicanang, Kec. Medan Belawan, Kota Medan Provinsi Sumatera Utara, Kode Pos 20412</t>
  </si>
  <si>
    <t>PT. Belawandeli Chemical Industry</t>
  </si>
  <si>
    <t>Ruko The Springs, Jl. Springs Boulevard Selatan No.1, Gading Serpong, Pakulonan Barat, Kelapa Dua, Kabupaten Tangerang, Provinsi Banten, Telp. (021) 29871212/(021) 29871213
Produsen asal:
Biochem Zusatzstoffe Handels-und Produktionsgesellschaft mbH., Jerman
(Küstermeyerstraβe 16 in 49393 Lohne, Germany)</t>
  </si>
  <si>
    <t>KKP RI D 2309749 PBC</t>
  </si>
  <si>
    <t>KKP RI D 2309750 PBS</t>
  </si>
  <si>
    <t>KKP RI I 2309751 PBS</t>
  </si>
  <si>
    <t>KKP RI I 2309752 PBS</t>
  </si>
  <si>
    <t>KKP RI D 2309753 PBS</t>
  </si>
  <si>
    <t>KKP RI I 2309754 PbBS</t>
  </si>
  <si>
    <t>KKP RI D 2309755 BBC</t>
  </si>
  <si>
    <t>KKP RI I 2309756 PBS</t>
  </si>
  <si>
    <t>Vitamin C salut 113,4 g/Kg, Asam sitrat, asam format,  Baymix Latibon Aqua, Dekstrose monohidrat, pati singkong, Hexaflavour strawberry F302, Protein konsentrat, Butylated hidroksi toluen, Silika kering</t>
  </si>
  <si>
    <t>Suplementasi Vitamin C untuk pertumbuhan dan meningkatkan kesehatan ikan</t>
  </si>
  <si>
    <t>Asam laktat 2 gr/L, Asam sitrat 200 g/L</t>
  </si>
  <si>
    <t>Sebagai acidifier dan meningkatkan kecernaan pakan pada ikan dan udang</t>
  </si>
  <si>
    <t>Iron 10.000 mg/kg, Copper 35.000 mg/kg, Zinc 100.000 mg/kg, Manganese 30.000 mg/kg, Selenium 350 mg/kg, Iodine 1.000 mg/kg, Calcium carbonate</t>
  </si>
  <si>
    <t>Suplemen pakan dalam pengolahan pakan udang</t>
  </si>
  <si>
    <t>Sorbic acid 3.420 mg/kg, Formic acid 132.434 mg/kg, Acetic acid 53.352 mg/kg, Propionic acid 125.275 mg/kg, Ammonium formate 59.092 mg/kg, excipients q.s ad</t>
  </si>
  <si>
    <t>Feed additive pada pakan udang</t>
  </si>
  <si>
    <t>Feed additive pada ikan</t>
  </si>
  <si>
    <t>Tepung urea formaldehyde, Kaolin, Calcium carbonate (Analisa terjamin: Free formaldehyde max. 0,5%)</t>
  </si>
  <si>
    <t>Pengikat pakan ikan dan udang</t>
  </si>
  <si>
    <t>Memperbaiki kualitas air dan menghambat pertumbuhan patogen</t>
  </si>
  <si>
    <t>- 1 vial RxReady TSV Supermix (1.480 µL)
- 1 vial TSV Synthetic Positive Control 100.000 copies/reaction (100 µL);
- 1 vial Reverse Transcriptase (20 µL);
- 1 vial Nuclease Free-water (500 µL).</t>
  </si>
  <si>
    <t>Mendeteksi TSV dan internal kontrol pada udang</t>
  </si>
  <si>
    <t>Iron 200.000 mg/kg</t>
  </si>
  <si>
    <t>Suplementasi zat besi untuk ikan</t>
  </si>
  <si>
    <t>Didecyl Dimethyl Ammonium Chloride, Glutaraldehyde, Formaldeyhde, Glyoxal, Isopropyl Alcohol, Pine Oil, Green Colorant, Air</t>
  </si>
  <si>
    <t>Kantor:
Jl. Prof. H.M Yamin No. 42, Medan-20234, Provinsi Sumatera Utara, Telp. (061) 4525799/ Fax. (061) 4560581
Pabrik:
Jl. PLTU Pulau Sicanang Belawan, Kel. Belawan Sicanang, Kec. Medan Belawan, Kota Medan Provinsi Sumatera Utara, Kode Pos 20412</t>
  </si>
  <si>
    <t>Jl. Raya Parung Gunung Sindur Rt.003 Rw. 001, Kel. Pedurenan, Kec. Gunung Sindur, Kab.Bogor, Provinsi Jawa Barat, Kode Pos 16340</t>
  </si>
  <si>
    <t>Kantor/Gudang:
Rukan Botanical Junction Blok I9 No.1-2, Jl. Raya Joglo, Kel. Joglo, Kec. Kembangan, Kota Jakarta Barat, Provinsi DKI Jakarta-11640, Telp. 021-58902900)
Produsen asal:
SOMA Inc.- South Korea
(24, Hanbul-ro, 69 Beon-Gil, Eumsong-Eup, Eumseong-Gun, Chungcheongbuk-Do, 27698, Republic of Korea, Telp. +82438780591</t>
  </si>
  <si>
    <t>PT. Inve Indonesia Total</t>
  </si>
  <si>
    <t>PT. Belawandeli Chemical Industry Total</t>
  </si>
  <si>
    <t>Sumatera Utara Total</t>
  </si>
  <si>
    <t>PT. Bahtera Adi Jaya</t>
  </si>
  <si>
    <t xml:space="preserve">Kantor:
Kawasan Industri Candi, Jl. Gatot Subroto Blok 19, Kav.35, Ngaliyan, Kota Semarang, Provinsi Jawa Tengah
Branch Office: 
Taman Tekno BSD City Sektor XI Blok G3 No.30, Tangerang Selatan, Provinsi Banten
Gudang: 
Industri Raya IV Blok AI No.54, Kawasan Industri Jatake, Pasar Kemis, Kab. Tangerang Selatan, Provinsi Selatan, Telp. (021) 75881901
</t>
  </si>
  <si>
    <t>Desa Bengkel, Kec. Busungbiu, Kab. Buleleng, Singaraja, Provinsi Bali 81154</t>
  </si>
  <si>
    <t>Br. Teben, Desa Bengkel, Kecamatan Busungbiu, Kabupaten Buleleng, Provinsi Bali-81154</t>
  </si>
  <si>
    <t>Menurunkan kadar amoniak dan nitrit serta menghambat pertumbuhan Vibrio spp.</t>
  </si>
  <si>
    <t xml:space="preserve">L-Valine </t>
  </si>
  <si>
    <t>Kantor/Gudang:
Gedung Menara BP Jamsostek, Menara Utara Lantai 21, Jl. Jend. Gatot Subroto Kav. 38, Kel. Kuningan Barat, Kec. Mampang Prapatan, Jakarta Selatan 12710, Provinsi DKI Jakarta
Produsen asal:
CJ (Shenyang) Biotech Co., Ltd
(#38 Yunong Road, Shenbei New District, Shenyang, Liaoning, China)</t>
  </si>
  <si>
    <t>KKP RI I 2310757 PBS</t>
  </si>
  <si>
    <t>Sebagai feed additive dan sumber L-Valine untuk ikan dan udang</t>
  </si>
  <si>
    <t>Ox- Aquaculture</t>
  </si>
  <si>
    <t>Kantor/Gudang:
Plaza Niaga I, Blok A No. 38 RT 03 RW 05 Sentul City Desa Citaringgul, Kecamatan Babakan Madang, Kabupaten Bogor, Provinsi Jawa Barat-16810, Telp (021) 87961525)
Produsen asal Ox- Aquaculture:
OX-Compania De Tratamiento De Aguas, S.L
(Parque Tecnologico Walqa, Ctra, Zaragoza, Km 566 22197 Cuarte (Huesca),  Spain)</t>
  </si>
  <si>
    <t>KKP RI I 2310758 FTC</t>
  </si>
  <si>
    <t>Hydrogen peroksida 480 g/L, Air</t>
  </si>
  <si>
    <t xml:space="preserve">Yodokyx </t>
  </si>
  <si>
    <t>KKP RI I 2310759 FTC</t>
  </si>
  <si>
    <t>Povidone Iodine 10 g/100 mL, Trisodium Phosphate, Air</t>
  </si>
  <si>
    <t>Disinfektan sarana dan prasarana budidaya perikanan</t>
  </si>
  <si>
    <t>Kantor/Gudang:
Rukan Botanical Junction Blok I9 No.1-2, Jl. Raya Joglo, Kel. Joglo, Kec. Kembangan, Kota Jakarta Barat, Provinsi DKI Jakarta-11640, Telp. 021-58902900)
Produsen asal:
Baoding Sunlight Herb Medicament Co., Ltd China untuk Kyxon Pharmaceuticals S.R.L, Argentina
(3881, Great Wall South Street, Qingyuan District, Baoding City, Hebei Province, China)</t>
  </si>
  <si>
    <t xml:space="preserve">BM-VPro </t>
  </si>
  <si>
    <t xml:space="preserve">Virucare Aqua </t>
  </si>
  <si>
    <t xml:space="preserve">Kantor/Gudang:
(Taman Tekno Blok B No.1, Bumi Serpong Damai Sektor XI - Tangerang Selatan, Telp/Fax: 021-7565000/021-7560860, 7560870)
Produsen asal:
Conventry Chemicals Ltd
(Woodhams Road, Siskin Drive, Coventry, CV3 4FX, England, United KIngdom)
</t>
  </si>
  <si>
    <t>KKP RI I 2310760 FTP</t>
  </si>
  <si>
    <t>KKP RI I 2310761 FTS</t>
  </si>
  <si>
    <t>Klorin 2.500-4.000 mg/Kg, Adipic acid, Sodium bicarbonate, Sodium carbonate</t>
  </si>
  <si>
    <t>Pentapotassium Bis (Peroxymonosulfate) Bis (Sulfate), Sulphamic acid, Malic acid, Sodium dodecylbenzenesulfonate, Sodium hexametaphosphate, Sodium chloride, Red dye, Lemon parfum</t>
  </si>
  <si>
    <t>Disinfektan untuk budidaya udang</t>
  </si>
  <si>
    <t xml:space="preserve">Desgrin Aquatic </t>
  </si>
  <si>
    <t>Kantor: 
Raya Panjang, Komplek Kedoya Elok Plaza Blok DA-17 RT.019/004 Kedoya Selatan, Kebon Jeruk, Jakarta Barat.
Alamat Pabrik: 
Komplek Industri Wahyu Sejahtera, Blok E-3, Kp. Tegal, RT 20 RW 06, Desa Kembang Kuning, Kec. Klapanunggal, Kab. Bogor, Provinsi Jawa Barat-16710</t>
  </si>
  <si>
    <t>KKP RI D 2310762 FTC</t>
  </si>
  <si>
    <t>Benzalkonium klorida 260 g/L, Glutaraldehyde, Aquadestilata</t>
  </si>
  <si>
    <t>- Sebagai disinfektan berbagai mikroba patogen, mengurangi penyebaran penyakit,;
- Sebagai disinfektan pada tambak/kolam, peralatan serta pada air budidaya ikan dan udang</t>
  </si>
  <si>
    <t>PT. Bahtera Adi Jaya Total</t>
  </si>
  <si>
    <t>PT. Agrinusa Jaya Santosa Total</t>
  </si>
  <si>
    <t>PT. Seribu Cita Bayanaka</t>
  </si>
  <si>
    <t xml:space="preserve">Ruko garden Boulevard Perumahan Citra Raya Blok S.06/368, Ciakar Panongan, Kabupaten Banten, Telp (021) 39736006 </t>
  </si>
  <si>
    <t>KKP RI D 2311389-P1 FKS</t>
  </si>
  <si>
    <t>Kantor:
YKP Kendang Sari Blok F/67A, Kota Suarabaya, Provinsi Jwa Timur,  Kode Pos: 60292, Telp/Fax: (031) 8416462/ 8492333.
Pabrik:
Pergudangan Sinar Gedangan Blok G/37, Desa Gemurung, Kec. Gedangan, Kab. Sidoarjo, Provinsi Jawa Timur, Kode Pos: 61234</t>
  </si>
  <si>
    <t xml:space="preserve">Perosolv </t>
  </si>
  <si>
    <t>KKP RI I 2311092-P2 FTC</t>
  </si>
  <si>
    <t xml:space="preserve">KKP RI D 2311535 PbBS </t>
  </si>
  <si>
    <t>KKP RI D 2311763 FTC</t>
  </si>
  <si>
    <t>Kantor:
Ruko Villa Kebon Jeruk Blok F2, Jl. Raya Kebon Jeruk, Kel. Kebon Jeruk, Kota Jakarta Barat, Provinsi DKI Jakarta, Kode Pos:11530, Telp (021) 5482526
Pabrik:
Jl. Kemandoran VIIII No. 16, Jakarta Barat, Provinsi DKI Jakarta, Kode Pos: 12210</t>
  </si>
  <si>
    <t>Kantor/Pabrik:
Dusun Waru Rt.03 Rw.04, Desa Pulosari, Kec. Kebakkramat, Kab. Karanganyar (Ngringo), Kab. Karanganyar, Provinsi Jawa Tengah, Kode Pos: 57762, Telp/Fax (0271) 825564/ 8200204</t>
  </si>
  <si>
    <t>Kantor/Pabrik:
Jl. Raya Sadang Subang Km.14,8, Cibatu, Purwakarta, Provinsi Jawa Barat, Telp. (0264) 8301030</t>
  </si>
  <si>
    <t xml:space="preserve">Enrofloxacin HCl 12%, Lactosa </t>
  </si>
  <si>
    <t>Untuk pengobatan infeksi aeromonas pada ikan lele</t>
  </si>
  <si>
    <t xml:space="preserve">Copper sebagai CuSO4 8%, Methylene Blue 0,5 gr, Aqua </t>
  </si>
  <si>
    <t xml:space="preserve">- Sebagai desinfektan dan antiseptik pada budidaya ikan dan udang;
- Mengurangi gangguan ganggang Cladophora, Chlorella dan ganggang lain.
</t>
  </si>
  <si>
    <t>Bacillus sp. ≥ 1x10^7 CFU/g, CaCo3</t>
  </si>
  <si>
    <t>Disinfektan dan antiseptik pada budidaya ikan dan udang</t>
  </si>
  <si>
    <t>PT. Seribu Cita Bayanaka Total</t>
  </si>
  <si>
    <t>PT. Suri Tani Pemuka Total</t>
  </si>
  <si>
    <t>Disinfektan untuk sarana dan prasarana budidaya ikan</t>
  </si>
  <si>
    <t xml:space="preserve">KKP RI I 2312426-P1 PBS </t>
  </si>
  <si>
    <t xml:space="preserve">KKP RI I 2312427-P1 PBS </t>
  </si>
  <si>
    <t>KKP RI I 2312448-P1 PBS</t>
  </si>
  <si>
    <t>KKP RI I 2312449-P1 PBS</t>
  </si>
  <si>
    <t>KKP RI I 2312450-P1 PBS</t>
  </si>
  <si>
    <t>Ke Yi Bao (Trace Mineral Premix for Aquafeed)</t>
  </si>
  <si>
    <t>Forteminex</t>
  </si>
  <si>
    <t>Natuimmunex</t>
  </si>
  <si>
    <t xml:space="preserve">SeOxG </t>
  </si>
  <si>
    <t>ChromlGFin</t>
  </si>
  <si>
    <t>Amaze-Zinc</t>
  </si>
  <si>
    <t xml:space="preserve">E.C.O.Trace Mn 20% </t>
  </si>
  <si>
    <t xml:space="preserve">EH-FISH C </t>
  </si>
  <si>
    <t>Phytostar</t>
  </si>
  <si>
    <t>Farmasept Plus</t>
  </si>
  <si>
    <t xml:space="preserve">Red Bluedox </t>
  </si>
  <si>
    <t>The Suites Tower Lt.11 Suite 05, Jl. Boulevard Pantai Indah Kapuk No.1 Kav. OFS, Kel. Kamal Muara, Kec. Penjaringan, Kota Jakarta Utara, Provinsi DKI Jakarta), Telp/fax: (021) 5882250/ (021) 5882249
Produsen:
Premixstar Biotechnology Co., ltd
(No. 106, Ln.800, Zhongshan S.Rd., Yangmei Dist., Taoyuan City 326, Taiwan (R.O.C)</t>
  </si>
  <si>
    <t>(Jl. Kraton Industri I No.2 Pier, Desa Curahdukuh, Kec. Kraton, Kab. Pasuruan, Jawa Timur, Telp/Fax: (0343) 6745868), Hp: 08113781878
Produsen asal:
Guangdong Hinter Biotechnology Group Co., Ltd
(No. 56, The 2nd Xingui Road, Guangzhou High-Tech Industrial, Development Zone, Guangzhou 510530, Guangzhou Province, P.R.China)</t>
  </si>
  <si>
    <t>Compound Premix B208 For Fish</t>
  </si>
  <si>
    <t>Compound Premix 2033 For Fish</t>
  </si>
  <si>
    <t>Compound Premix C601 For Fish</t>
  </si>
  <si>
    <t>Compound Premix A701 For Fish</t>
  </si>
  <si>
    <t>Compound Premix 932 For Shrimp</t>
  </si>
  <si>
    <t>KKP RI I 2312764 PBS</t>
  </si>
  <si>
    <t>KKP RI I 2312765 PBS</t>
  </si>
  <si>
    <t>KKP RI I 2312766 PBS</t>
  </si>
  <si>
    <t>KKP RI D 2312767 PBS</t>
  </si>
  <si>
    <t>KKP RI D 2312768 PBS</t>
  </si>
  <si>
    <t>KKP RI D 2312769 PBS</t>
  </si>
  <si>
    <t>KKP RI I 2312770 PBS</t>
  </si>
  <si>
    <t>KKP RI D 2312771 PBS</t>
  </si>
  <si>
    <t>KKP RI D 2312772 PBS</t>
  </si>
  <si>
    <t>KKP RI I 2312773 FTC</t>
  </si>
  <si>
    <t>KKP RI D 2312774 FTC</t>
  </si>
  <si>
    <t>Vitamin A, D3, E, B1, B2, B6, B12, K3, C, D-Calcium pantothenate, Nicotinamide, Folic acid, D-Biotin, Inositol, Ferrous sulfate, Zinc sulfate, Manganese sulfate, Copper sulfate, Cobalt sulfate, Calcium iodate, Sodium selenite, Calcium carbonate</t>
  </si>
  <si>
    <t>Suplementasi vitamin dan mineral untuk pertumbuhan ikan</t>
  </si>
  <si>
    <t>Vitamin A, D3, E, B1, B2, B6, B12, K3, C, D-Calcium pantothenate, Nicotinamide, Folic acid, D-Biotin, Inositol, Ferrous Sulfate, Zinc sulfate, Manganese sulfate, Copper sulfate, Cobalt sulfate, Calcium iodate, Sodium selenite, Calcium carbonate</t>
  </si>
  <si>
    <t>Suplementasi vitamin dan mineral untuk pertumbuhan udang</t>
  </si>
  <si>
    <t>Ferrous 2,18 g/kg, Zinc 2,37 g/kg, Manganese 1,95 g/kg, Copper 0,53 g/kg, Calcium lactate, Calcium carbonate</t>
  </si>
  <si>
    <t>Suplementasi mineral pada pembuatan pakan ikan dan udang</t>
  </si>
  <si>
    <t>Phosphorus 92 g/kg, Potassium 86 g/kg, Magnesium 32,9 g/kg, Zinc 8,1 g/kg, Ferrous 3,6 g/kg, Copper 2,5 g/kg, Calcium carbonate</t>
  </si>
  <si>
    <t>Soybean meal, Seaweed meal
(Analisa terjamin: Crude protein min. 200 g/kg, Ash max. 250 g/kg, Moisture max. 120 g/kg)</t>
  </si>
  <si>
    <t>Suplemen untuk pembuatan pakan ikan dan udang</t>
  </si>
  <si>
    <t>Selenium 4.500 mg/kg, Terigu</t>
  </si>
  <si>
    <t>Suplementasi selenium untuk meningkatkan pertumbuhan dan kesehatan ikan</t>
  </si>
  <si>
    <t xml:space="preserve">Chromium 10.000 mg/kg, Terigu </t>
  </si>
  <si>
    <t>Suplementasi kromium untuk meningkatkan pertumbuhan ikan</t>
  </si>
  <si>
    <t xml:space="preserve">Zinc 90.000 mg/kg, Terigu </t>
  </si>
  <si>
    <t>Suplementasi zinc untuk meningkatkan pertumbuhan dan kesehatan ikan</t>
  </si>
  <si>
    <t xml:space="preserve">Manganese 200.000 mg/kg, Glycine </t>
  </si>
  <si>
    <t>Suplementasi mineral mangan untuk ikan</t>
  </si>
  <si>
    <t>Vitamin C 400 g/kg, Dextrose monohydrate</t>
  </si>
  <si>
    <t>Suplementasi vitamin C untuk meningkatkan kesehatan ikan dan udang</t>
  </si>
  <si>
    <t>Total Calcium 22,07%, Magnesium 4,6%, Mangan 0,09%</t>
  </si>
  <si>
    <t>Meningkatkan pertumbuhan fitoplankton sebagai pakan alami di dalam tambak</t>
  </si>
  <si>
    <t>Glutaraldehyde 50% 42,5 g/100 mL, Benzalkonium chloride 80% 7,5 g/100 mL, Air</t>
  </si>
  <si>
    <t>Methylene blue BPC 12.000 mg/L, Air</t>
  </si>
  <si>
    <t xml:space="preserve">- Mengobati parasite seperti: white spot, cotton wool, velvet, trichadiniasis, dll;
- Mencegah serangan jamur pada telur ikan
</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</si>
  <si>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Fuzhou Omnipro Industrial Co., Ltd
(No. 128, Chang Yang Road, Mawei District, Fuzhou, Fujian, China)</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</si>
  <si>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Premixstar Biotechnology Co., Ltd
(No. 106, Ln. 800, Zhongshan S.Rd., Yangmei Dist., Taoyuan City 32669. Taiwan (R.O.C)</t>
  </si>
  <si>
    <t>(Kantor: The Suites Tower Lt.11 Suite 05, Jl. Boulevard Pantai Indah Kapuk No.1 Kav. OFS, Kel. Kamal Muara, Kec. Penjaringan, Kota Jakarta Utara, Provinsi DKI Jakarta), Telp/fax: (021) 5882250/ (021) 5882249, Gudang: Jl. Industri VI Blok I, No. 6A, Desa/Kel. Pasir Jaya, Kec. Jatiuwung, Kota Tangerang, Provinsi Banten, Kode Pos 15135)
Produsen asal:
Multi-Advance Biotechnology Co., Ltd
(No. 150, Sec. 1, Chung-Sang Rd., Hu-Nei Dist., Kaohsiung City, R.O.C</t>
  </si>
  <si>
    <t>(Kantor/Pabrik: Jl. Pedurenan V Kav. 27, Rt.001 Rw. 002, Kel. Pedurenan, Kec. Gunung Sindur, Kab. Bogor, Provinsi Jawa Barat, Kode Pos 16340, HP: 087873038430)</t>
  </si>
  <si>
    <t>PT. Aquacell Indo Pasifik</t>
  </si>
  <si>
    <t>Kantor:
(Ruko The Springs, Jl. Springs Boulevard Selatan No.1, Gading Serpong, Desa/Kel. Cihuni, Kec. Pagedangan, Kab. Tangerang, Provinsi Banten, Kode Pos 15810, Telp. (021) 29871212/(021) 29871213)
Produsen asal:
Biochem Zusatzstoffe Handels-und Produktionsgesellschaft mbH., Jerman
(Küstermeyerstraβe 16 in 49393 Lohne, Germany)</t>
  </si>
  <si>
    <t>PT. Eben Haezer Trimegah Sukses</t>
  </si>
  <si>
    <t>Taman Tekno BSD Sektor XI, Blok H-06, No.1, Kel. Setu, Kec. Setu, Kota Tangerang Selatan, Provinsi Banten, Kode Pos 15314, Telp/Fax. (021) 75875977</t>
  </si>
  <si>
    <t>Kantor/Pabrik: Gang Mushola No. 14, Kedung Halang, Kec. Bogor Utara, Kota Bogor, Provinsi Jawa Barat, Kode Pos 16158, Hp: 082177846662</t>
  </si>
  <si>
    <t xml:space="preserve">PT. Panca Sukses Lestari </t>
  </si>
  <si>
    <t>Kantor/Pabrik: Jl. Raya Joglo, Rukan Botanic Juction, Blok I 9, No.1-2 Joglo, Kec. Kembangan, Kota Jakarta Barat, Provinsi DKI Jakarta, Kode Pos 11640, Telp/Fax. (021) 58902900/ Hp. 085925117311
Produsen asal:
Farmabase Saude Animal LTDA
(Avenida Emilio Marconato, 1000, Galpao A3, Primavera, Jaguariuna, SP-Brazil, CEP: 13820-000, Telp (19) 3837-9900</t>
  </si>
  <si>
    <t>PT. Eben Haezer Trimegah Sukses Total</t>
  </si>
  <si>
    <t>PT. Aquacell Indo Pasifik Total</t>
  </si>
  <si>
    <t>PT. Panca Sukses Lestari  Total</t>
  </si>
  <si>
    <t>Suplementasi mineral untuk pembuatan pakan udang</t>
  </si>
  <si>
    <t>Processed sulfur 47,5 gr/Kg, Calcium carbonate</t>
  </si>
  <si>
    <r>
      <t xml:space="preserve">HPV PCR Detection Kit
</t>
    </r>
    <r>
      <rPr>
        <sz val="12"/>
        <color indexed="10"/>
        <rFont val="Arial "/>
      </rPr>
      <t>(tidak dilanjutkan, sesuai Surat  dari PT. Nugen Bioscience Indonesia Nomor: 002/NBI/RO/I/2024 tanggal 3 Januari 2024)</t>
    </r>
  </si>
  <si>
    <r>
      <t xml:space="preserve">MBV PCR Detection Kit
</t>
    </r>
    <r>
      <rPr>
        <sz val="12"/>
        <color indexed="10"/>
        <rFont val="Arial "/>
      </rPr>
      <t>(tidak dilanjutkan, sesuai Surat  dari PT. Nugen Bioscience Indonesia Nomor: 002/NBI/RO/I/2024 tanggal 3 Januari 2024)</t>
    </r>
  </si>
  <si>
    <t>Hydrogen peroksida 50%, Larutan nanopartikel perak 4,5 mL/L, Gom arabic, Asam fosfat, Sodium nitrat, Air</t>
  </si>
  <si>
    <t>Suplemen vitamin C dan selenium untuk ikan dan udang</t>
  </si>
  <si>
    <t>- Sebagai antimikroba untuk mengontrol reproduksi bakteri anaerob;
- Meningkatkan oksigen terlarut dalam air</t>
  </si>
  <si>
    <t xml:space="preserve">Premix 2218 For Fish </t>
  </si>
  <si>
    <t>Kantor/Gudang:
Komplek Pergudangan Eraprima Blok N5, Jl. Raya Daan Mogot Km. 21 Rt.001 Rw.001, Kel. Poris Plawad, Kec. Cipondoh, Kota Tangerang, Provinsi Banten, Kode Pos 15141, Telp (021) 9662866
Produsen asal:
Guangdong Nutriera Group Co., Ltd., China
(Building 2 No.4, 6th Fushan Road, Qianwu Town, Doumen District, Zhuhai, Guangdong Province, P.R. China)</t>
  </si>
  <si>
    <t xml:space="preserve">KKP RI I 2402339-P1 PBS   </t>
  </si>
  <si>
    <t xml:space="preserve">Vitamin E 3.530 mg/kg, Vitamin B6 777 mg/kg, Nicotinamide 4.530 mg/kg, Zink 7.600 mg/kg, Manganase 3.900 mg/kg, Ferrous 14.000 mg/kg, Calcium carbonate, Rice hull
</t>
  </si>
  <si>
    <t>Suplemen pakan ikan dan antioksidan untuk mengoptimalkan pertumbuhan ikan</t>
  </si>
  <si>
    <t>Premix 2233 For Fish</t>
  </si>
  <si>
    <t xml:space="preserve">KKP RI I 2402341-P1 PBS    </t>
  </si>
  <si>
    <t xml:space="preserve">Vitamin E 4.760 mg/kg, Vitamin B6 680 mg/kg, Nicotinamide 2.550 mg/kg, Zink 2.600 mg/kg, Manganase 1.400 mg/kg, Ferrous 8.700 mg/kg, Calcium carbonate, Rice hull
</t>
  </si>
  <si>
    <t xml:space="preserve">Wisdem Pink </t>
  </si>
  <si>
    <t>Kantor/Gudang:
Taman Tekno Blok B No.1, Bumi Serpong Damai Sektor XI, Kel. Setu, Kec. Setu, Kota Tangerang Selatan, Provinsi Banten, Kode Pos 15314, Telp/Fax: 021-7565000/021-7560860, 7560870)
Produsen Asal Wisdem Pink:
Guangzhou Wisdom Bio-Technology Co., Ltd
(Laohutou, Wagongtang Community, Huangdong Town, Huado District, Guangzhou, China)</t>
  </si>
  <si>
    <t>KKP RI I 2402235-P2 PBS</t>
  </si>
  <si>
    <t xml:space="preserve">Astaxanthin  100 g/kg, Gelatin, Gula, Ethoxyquin, Starch </t>
  </si>
  <si>
    <t>Sebagai antioksidan dan memperbaiki kualitas warna kulit dan daging pada ikan dan udang</t>
  </si>
  <si>
    <t>Epifeed LHF 2</t>
  </si>
  <si>
    <t>Kantor/Gudang:
Taman Tekno Blok B No.1, Bumi Serpong Damai Sektor XI, Kel. Setu, Kec. Setu, Kota Tangerang Selatan, Provinsi Banten, Kode Pos 15314, Telp/Fax: 021-7565000/021-7560860, 7560870)
Produsen Asal Epifeed LHF 2:
Epicore BioNetworks Inc.
(4 Lina Lane/ Eastampton, NJ 08060, USA, Phone: 1 (609) 267 9118/ Fax: (609) 267 9336)</t>
  </si>
  <si>
    <t>KKP RI I 2402217-P2 PBC</t>
  </si>
  <si>
    <t>Menhaden meal 230 g/L, Menhaden solubles 150 ml/L, Hydrolyzed soy 80 g/L, Corn starch 60 g/L, Molase 55 ml/L, Menhaden oil 98 ml/L, Lecithin 68 ml/L, Propylene glycol 50 ml/L, Air 201,2 ml/L, BHT 0,3 g/L, Propyl gallate 0,3 g/L, Ascorbic palmitate 0,3 g/L, Methyl dan Propyl paraben 3 g/L, Vitamin premix 3,9 g/L (Analisa terjamin: Kadar Protein min.12%, Kadar lemak min. 12%, Kadar abu maks. 6,4%, Kadar serat maks. 3,4%, Kadar air maks. 45,4%)</t>
  </si>
  <si>
    <t>Sebagai imbuhan pakan untuk larva hatchery spesies laut, khususnya udang penaeid pada tahap mysis 2 s/d post larva 3</t>
  </si>
  <si>
    <t>Kantor:
(Jl. Pulogadung No.23, Kav II G5 KIP, Kel. Jatinegara, Kec. Cakung, Kota Jakarta Timur, Provinsi DKI Jakarta), Kode Pos 13930, Telp: (021) 5086 7668/ (021) 5086 7669)
Pabrik:
Jl. Meranti 2 Blok L3 No.2, Kawasan Industri Delta Silicon I, Suka Cikarang Selatan, Kabupaten Bekasi, Provinsi Jawa Barat, Kode Pos 17550</t>
  </si>
  <si>
    <t>KKP RI D 2402409-P1 FTS</t>
  </si>
  <si>
    <t>Sodium percarbonate 90%, Ethil Cellulose, Aquades, Alkohol (Analisa terjamin: Kadar oksigen aktif &gt;13%)</t>
  </si>
  <si>
    <t xml:space="preserve">- Memberikan suplai oksigen secara cepat ke dalam tambak/kolam;
- Menurunkan akumulasi bahan organik dalam tambak/kolam ikan dan udang. </t>
  </si>
  <si>
    <t xml:space="preserve">Excential Energy Plus Aqua </t>
  </si>
  <si>
    <t>Kantor:
(Menara Astra Lantai 51, Jl. Jenderal Sudirman Kav.5-6, Kel. Karet Tengsin, Kec. Tanah Abang, Kota Jakarta Pusat, Provinsi DKI Jakarta, Kode Pos 10220, Telp./Fax (021) 50842777/50842788)
Produsen negara asal:
Orffa Additives B.V
(Orffa Additives B.V., Vierlinghstraat 51, 4251 LC Werkendam, The Netherlands</t>
  </si>
  <si>
    <t>Glyceryl Polyethyleneglycol Ricinoleate 230 g/kg, Kieselguhr 770 g/kg (Analisa terjamin: Kadar air maks.10%, Kadar abu maks. 72%)</t>
  </si>
  <si>
    <t>Sebagai emulsifier untuk pakan ikan dan udang</t>
  </si>
  <si>
    <t xml:space="preserve">Medivita-CE </t>
  </si>
  <si>
    <t>KKP RI D 2402776 PBC</t>
  </si>
  <si>
    <t>Vitamin C 150 g/L, Vitamin E 75 g/L, Gliserin Cremophor EL, Sodium benzoat, Sodium hidroksida, Air</t>
  </si>
  <si>
    <t>Mengatasi defisiensi vitamin C dan vitamin E pada ikan dan udang</t>
  </si>
  <si>
    <t>Ronozyme WX (L)</t>
  </si>
  <si>
    <t>Kantor:
(18 Office Park Tower A, Unit J, 3rd Floor, Jl. Letjen TB Simatupang Kav.18, Kel. Kebagusan, Kec. Pasar Minggu, Kota Jakarta Selatan, Provinsi DKI Jakarta 12520. Telp: (021) 22708402)
Produsen negara asal:
Novozymes A/S, Denmark
(Krogshoejvej 36 DK-2880 Bagsvaerd Denmark)</t>
  </si>
  <si>
    <t>Xylanase 10 mg/g, Sorbitol, Potassium sorbate, Air, Glycerol</t>
  </si>
  <si>
    <t>Techno Yeast</t>
  </si>
  <si>
    <t>(Ruko The Springs, Jl. Springs Boulevard Selatan No.1,9, Gading Serpong, Kabupaten Tangerang, Provinsi Banten, Telp. (021) 29871212/(021) 29871213)
Produsen negara asal:
Biochem Zusatzstoffe Handels-und Produktionsgesellschaft mbH 
(Kustermeyerstr 16, 49393 Lohne, Jerman</t>
  </si>
  <si>
    <t>Super Vannacare</t>
  </si>
  <si>
    <t>Desa Merak Belantung, Kec. Kalianda, Kab. Lampung Selatan, Prov. Lampung), Telp. (0721) 321336/ Fax. (0721) 321337)</t>
  </si>
  <si>
    <t>KKP RI D 2402779 PBS</t>
  </si>
  <si>
    <t>Asam format min.100 mg/g, Asam laktat 15 mg/g, Asam sitrat min. 28 mg/g, Kalsium karbonat, Dedak</t>
  </si>
  <si>
    <t xml:space="preserve">Sebagai feed additive untuk:
- meningkatkan daya cerna pakan di dalam usus udang;
- menghambat pertumbuhan bakteri patogen dalam usus udang
</t>
  </si>
  <si>
    <t>KKP RI I 2402778 PBS</t>
  </si>
  <si>
    <t>KKP RI I 2402777 PBC</t>
  </si>
  <si>
    <t>KKP RI I 2402775 PBS</t>
  </si>
  <si>
    <t xml:space="preserve">Premix B228 for fish                                                           </t>
  </si>
  <si>
    <t>Mina Pro</t>
  </si>
  <si>
    <t>Epifeed LHF 1</t>
  </si>
  <si>
    <t>Epicin</t>
  </si>
  <si>
    <t>Epicin G2</t>
  </si>
  <si>
    <t xml:space="preserve">Minstar </t>
  </si>
  <si>
    <t>PT. Panca Sukses Lestari</t>
  </si>
  <si>
    <t xml:space="preserve">MIN AQU FRS 1 C CMK </t>
  </si>
  <si>
    <t>MIN AQA FRS 1.0 C LHJ</t>
  </si>
  <si>
    <t>Agrixine Aquatic</t>
  </si>
  <si>
    <t xml:space="preserve">KKP RI I 2403342-P1 PBS       </t>
  </si>
  <si>
    <t xml:space="preserve">KKP RI I 2403338-P1 PBS     </t>
  </si>
  <si>
    <t xml:space="preserve">KKP RI I 2403340-P1 PBS        </t>
  </si>
  <si>
    <t>KKP RI I 2403036-P2 PbBS</t>
  </si>
  <si>
    <t>KKP RI I 2403034-P2 PbBS</t>
  </si>
  <si>
    <t>KKP RI D 240305-P2 PbBC</t>
  </si>
  <si>
    <t>KKP RI I 2403216-P2 PBC</t>
  </si>
  <si>
    <t xml:space="preserve">Kantor/Gudang:
(Ruko Prominence Blok 38E No.7, Jl. Jalur Sutera Boulevard, Kel. Panunggangan Timur, Kec. Pinang, Kota Tangerang, Provinsi Banten)
Produsen Asal:
Inve Aquaculture, Inc
(Inve Aquaculture, Inc, USA, 3528 West 500 South Salt Lake City, UT 84104, USA)                   </t>
  </si>
  <si>
    <t>Kantor/Pabrik:
(Kawasan Industri Modern III Blok A9-A10, Cikande, Kabupaten Serang, Provinsi Banten, Kode Pos: 42185, Telp (0254) 402486-7, Fax (0254) 402491</t>
  </si>
  <si>
    <t>Kantor/Gudang:
Taman Tekno Blok B No.1, Bumi Serpong Damai Sektor XI, Kel. Setu, Kec. Setu, Kota Tangerang Selatan, Provinsi Banten, Kode Pos 15314, Telp/Fax: 021-7565000/021-7560860, 7560870)
Produsen Asal:
Epicore BioNetworks Inc.
(4 Lina Lane/ Eastampton, NJ 08060, USA, Phone: 1-(609)-2679118, Fax: 8092679336)</t>
  </si>
  <si>
    <t>Kantor/Pabrik: 
Gang Mushola No. 14, Kedung Halang, Kec. Bogor Utara, Kota Bogor, Provinsi Jawa Barat, Kode Pos 16158, Hp: 082177846662</t>
  </si>
  <si>
    <t xml:space="preserve">Kantor:
(Kawasan Industri MM 2100, Jl. Selayar Blok A3-2, Desa Mekarwangi, Kel/Desa Mekarwangi, Kec. Cikarang Barat, Bekasi, Provinsi Jawa Barat 17845);
Pabrik:
Pasuruan Industrial Estate Rembang
(Jl. Rembang Industrial III/24, Pandean, Rembang, Kabupaten Pasuruan, Provinsi Jawa Timur) </t>
  </si>
  <si>
    <t>KKP RI I 2403780 PbBS</t>
  </si>
  <si>
    <t>KKP RI I 2403781 PbBS</t>
  </si>
  <si>
    <t>KKP RI D 2403782 PBS</t>
  </si>
  <si>
    <t>KKP RI D 2403783 PBS</t>
  </si>
  <si>
    <t>KKP RI D 2403784 PBS</t>
  </si>
  <si>
    <t>KKP RI D 2403785 FKS</t>
  </si>
  <si>
    <t xml:space="preserve">Menhaden meal, Menhaden solubles, Hydrolyzed soy, Com starch, Molasses, Menhaden oil, Lecithin, Propylene glycol, Air, Inositol, chlorine chloride, Niacin, Vitamin E, B1, B6, C, D-Calcium pantothenate, B2, A, Folic acid, D3, B12, Biotin (Analisa terjamin: Kadar Protein min. 14,5%, Kadar lemak min. 7%, Kadar abu maks. 6,4%, Kadar serat maks. 3,4%, Kadar air maks. 45,4%)
</t>
  </si>
  <si>
    <t>Sebagai probiotik untuk hatchery udang, ikan dan air tambak</t>
  </si>
  <si>
    <t>Total Calcium 306,33 g/Kg, Magnesium 39,35 g/Kg, Sodium bikarbonat</t>
  </si>
  <si>
    <t>Iron 50.000 mg/Kg, Zinc 75.000 mg/Kg, Magnesium 20.000 mg/Kg, Cobalt 50 mg/Kg, Copper 3.750 mg/Kg, Manganese 6.500 mg/Kg, Selenium 125 mg/Kg, Iodin 750 mg/Kg, Calcium carbonate</t>
  </si>
  <si>
    <t>Suplemen  pakan dalam pengolahan pakan ikan air tawar</t>
  </si>
  <si>
    <t>Iron 85.000 mg/Kg, Zinc 80.000 mg/Kg, Iodin 3.000 mg/Kg, Cobalt 250 mg/Kg, Manganese 80.000 mg/Kg, Copper 25.000 mg/Kg, Selenium 300 mg/Kg, Silicon dioxide, Calcium carbonate</t>
  </si>
  <si>
    <t>PT. Panca Sukses Lestari Total</t>
  </si>
  <si>
    <t>Suplemen vitamin dan mineral untuk kesehatan ikan</t>
  </si>
  <si>
    <t>Suplemen vitamin dan mineral untuk kesehatan udang</t>
  </si>
  <si>
    <t>Sebagai probiotik untuk meningkatkan kualitas air dan dasar tambak, serta membantu proses penguraian limbah secara alami</t>
  </si>
  <si>
    <t xml:space="preserve">Sebagai probiotik untuk:
- Meningkatkan pertumbuhan dan kesehatan ikan;
- Membantu proses pencernaan dan penyerapan nutrisi;
- Menekan pertumbuhan bakteri pathogen dalam sistem pencernaan.
</t>
  </si>
  <si>
    <t>Sebagai imbuhan pakan untuk larva udang</t>
  </si>
  <si>
    <t>Sebagai sumber mineral kalsium dan magnesium di kolam ikan dan tambak udang</t>
  </si>
  <si>
    <t>Enrofloxacin hydrochloride 250 g/Kg, Laktosa</t>
  </si>
  <si>
    <t xml:space="preserve">Vitamin E 3.232 mg/Kg, Vitamin B6 652 mg/Kg, Nicotinamide 4.960 mg/Kg, Zinc 2.000 mg/Kg, Manganese 1.200 mg/Kg, Ferrous 2.900 mg/Kg, Calsium Carbonate, Rice hull
</t>
  </si>
  <si>
    <t>Vitamin E 4.240 mg/kg, Vitamin B6 2.879 mg/Kg, Nicotinamide 6.670 mg/Kg, Zinc 3.800 mg/Kg, Manganese 1.000 mg/Kg, Ferrous 8.500 mg/Kg, Calsium Carbonate, Rice hull</t>
  </si>
  <si>
    <t>Vitamin E 3.340 mg/Kg, Vitamin B6 709 mg/Kg, Nicotinamide 2.580 mg/Kg, Zinc 1.800 mg/Kg, Manganese 1.100 mg/Kg, Ferrous 5.000 mg/Kg, Calsium Carbonate, Rice hull</t>
  </si>
  <si>
    <t>Persentase (%)</t>
  </si>
  <si>
    <t>Meningkatkan digestibility/ kecernaan pakan pada udang</t>
  </si>
  <si>
    <t>CV Fenanza Putra</t>
  </si>
  <si>
    <t>Komplek Industri De Prima Terra Blok E1 Kav. 3A Desa/Kelurahan Tegalluar, Kec. Bojongsoang, Kab. Bandung, Provinsi Jawa Barat</t>
  </si>
  <si>
    <t>Jl. Tamansari No 12 RT 01 RW 02 (Obat Hewan Distributor) Kel. Taman Sari, Kec. Bandung Wetan, Kota Bandung, Provinsi Jawa Barat</t>
  </si>
  <si>
    <t>Jl. Kopo Komp. Bizz Park Commercial Estate Blok A3 No. 20
Desa/Kelurahan Cibaduyut, Kec. Bojongloa Kidul, Kota Bandung, Provinsi Jawa Barat</t>
  </si>
  <si>
    <t>PT Agrinusa Jaya Santosa Bandung</t>
  </si>
  <si>
    <t>Jl. Meranti No. 2 Blok L3 No. 2, Kawasan Industri Delta Silicon I , Kab. Bekasi, Provinsi Jawa Barat</t>
  </si>
  <si>
    <t>PT Agroveta Husada Dharma</t>
  </si>
  <si>
    <t>Jl. Raya Kaligawe No. 136 Desa/Kelurahan Kaligawe, Kec. Gayamsari, Kota Semarang, Provinsi Jawa Tengah</t>
  </si>
  <si>
    <t>PT. Bina San Prima Semarang</t>
  </si>
  <si>
    <t>Jl. Rembang Industri IA/7 PIER , Kab. Pasuruan, Provinsi Jawa Timur</t>
  </si>
  <si>
    <t>PT DSM Nutritional Products Manufacturing Indonesia</t>
  </si>
  <si>
    <t>JL Kraton Industri I No.2 PIER , Kab. Pasuruan, Provinsi Jawa Timur</t>
  </si>
  <si>
    <t>JL. Raya Batujajar No 29 Desa/Kelurahan Cimareme, Kec. Ngamprah, Kab. Bandung Barat, Provinsi Jawa Barat</t>
  </si>
  <si>
    <t>PT. Medion Ardhika Bhakti</t>
  </si>
  <si>
    <t>JL. INDUSTRI XXII NO. B-921 Desa/Kelurahan Muktiharjo Lor, Kec. Genuk, Kota Semarang, Provinsi Jawa Tengah</t>
  </si>
  <si>
    <t>JL. RAYA NAROGONG, KM 19, No 77 Desa/Kelurahan Pasirangin, Kec.
Cileungsi, Kab. Bogor, Provinsi Jawa Barat</t>
  </si>
  <si>
    <t>Jalan Raya Juanda, Komplek Rukan Jauanda Square Kav. 7 &amp; 9
Kelurahan: Sedatiagung Kecamatan: Sedati Kab/Kota: Kab. Sidoarjo
Provinsi: Jawa Timur,  Desa/Kelurahan Sedatiagung, Kec. Sedati, Kab. Sidoarjo, Provinsi Jawa Timur</t>
  </si>
  <si>
    <t>PT. Agrinusa Jaya Santosa Sidoarjo</t>
  </si>
  <si>
    <t>Taman Tekno BSD Ind. Complek Sektor XI Jl. Tekno Utama Blok B No.1, Kota Tangerang Selatan, Provinsi Banten</t>
  </si>
  <si>
    <t>Jalan Amrta No. 23 RT 07 RW 02 Desa/Kelurahan Ngabeyan, Kec. Kartosuro, Kab. Sukoharjo, Jawa Tengah</t>
  </si>
  <si>
    <t>PT. Agrinusa Jaya Santosa Sukoharjo</t>
  </si>
  <si>
    <t>Jl. Industri Raya 4 Blok Ai No.54, Kampung Pasar Kemis, Kawasan
Industri Jatake, Tangerang , Kab. Tangerang, Provinsi Banten</t>
  </si>
  <si>
    <t>Plaza Niaga I Blok A No. 38 Sentul City Desa/Kelurahan Citaringgul, Kec. Babakan Madang, Kab. Bogor, Provinsi Jawa Barat</t>
  </si>
  <si>
    <t>PLAZA NIAGA 1 BLOK B NO. 50 SENTUL CITY Desa/Kelurahan
Citaringgul, Kec. Babakan Madang, Kab. Bogor, Provinsi Jawa Barat</t>
  </si>
  <si>
    <t>Jl Raya Kendalpayak RT 13 RW 07 Desa/Kelurahan Kendalpayak, Kec.
Pakisaji, Kab. Malang, Provinsi Jawa Timur</t>
  </si>
  <si>
    <t>PT. Bina San Prima Malang</t>
  </si>
  <si>
    <t>Jl. Industri I No. 20 Desa/Kelurahan Bojong Jaya, Kec. Karawaci, Kota
Tangerang, Provinsi Banten</t>
  </si>
  <si>
    <t>PT. Bina San Prima Tangerang</t>
  </si>
  <si>
    <t>Jl. Mauni Gg Industri No.7 RT 08 RW 02 Desa/Kelurahan Bangsal, Kec. Pesantren, Kota Kediri, Provinsi Jawa Timur</t>
  </si>
  <si>
    <t>PT. Bina San Prima Kediri</t>
  </si>
  <si>
    <t>Kantor: Jl. Pulogadung No.23, Kav II G5 KIP, Jatinegara, Cakung, Kota Jakarta Timur, Provinsi DKI Jakarta, Telp: (021) 50867668, Fax: (021) 50867669)
Pabrik: Jl. Meranti 2 Blok L3 No.2, Kawasan Industri Delta Silicon I, Kab. Bekasi - Provinsi Jawa Barat</t>
  </si>
  <si>
    <t>SUPER VANNAMEI</t>
  </si>
  <si>
    <t>Kantor:
Kawasan Industri Candi, Jl. Gatot Subroto Blok 19, Kav.35, Ngaliyan, Kota Semarang, Provinsi Jawa Tengah
Branch Office: 
Taman Tekno BSD City Sektor XI Blok G3 No.30, Tangerang Selatan, Provinsi Banten
Gudang: 
Industri Raya IV Blok AI No.54, Kawasan Industri Jatake, Pasar Kemis, Kab. Tangerang Selatan, Provinsi Selatan, Telp. (021) 75881901
Produsen asal:
Addiseo A Bluestar Company
(333/9 Tip 8, Industrial project, Moo 9, Bangpla, Bangplee Samutprakarn, 10540, Thailand)</t>
  </si>
  <si>
    <t>Kantor: Jl. Parangtritis Raya Blok A 5E No. 12 Ancol Barat, Jakarta Utara, Pabrik: Jl. Prabu Siliwangi km 2,5, Jatiuwung, Tangerang 15133</t>
  </si>
  <si>
    <t xml:space="preserve">KKP RI D 2404354-P1 PBS                     </t>
  </si>
  <si>
    <t>Vitamin A 5.000.000 IU/kg, Vitamin D3 2.000.000 IU/kg, Vitamin E 60.000 mg/kg, Vitamin B1 8.000 mg/kg, Vitamin B2 1.500 mg/kg, Vitamin B6 20.000 mcg/kg, Vitamin B12 2.000 mg/kg, Biotin 20.000 mcg/kg, Vitamin K3 2.000 mg/kg, Vitamin C 20.000 mg/kg, Calcium-d-pantothenate 40.000 mg/kg, Folic acid 3.000 mg/kg, Nicotinic acid 1.000 mg/kg, Inositol 30.000 mg/kg, Calcium carbonate ad to 1 kg</t>
  </si>
  <si>
    <t xml:space="preserve">VIT SHRIMP PX 0.25 </t>
  </si>
  <si>
    <t xml:space="preserve">Natuzyme Aquatic </t>
  </si>
  <si>
    <t>Aquazyme 1</t>
  </si>
  <si>
    <t>KKP RI D 2404786 PBS</t>
  </si>
  <si>
    <t>KKP RI I 2404787 PBS</t>
  </si>
  <si>
    <t>KKP RI I 2404788 PbBS</t>
  </si>
  <si>
    <t>Cellulase ≥ 6.000.000 U/kg, Xylanase ≥ 10.000.000 U/kg, β-glucanase ≥ 700.000 U/kg, Protease ≥ 3.000.000 U/kg, α-amylase ≥ 700.000 U/kg, β-mannanase ≥ 400.000 U/kg , Phytase ≥ 1.500.000 U/kg, Pectinase  ≥ 70.000 U/kg, Lipase ≥ 5.000 U/kg, Calcium carbonate ad to 1 kg</t>
  </si>
  <si>
    <t>Vitamin A 3.000.000 IU/kg, Vitamin D3 800.000 IU/kg, Vitamin E 40.000 mg/kg, Vitamin B1 6.500 mg/kg, Vitamin B2 14.000 mg/kg, Vitamin B3 40.000 mg/kg, Vitamin B5 30.000 mg/kg, Vitamin B6 20.000 mg/kg, Vitamin B9 4.000 mg/kg, Vitamin B12 20 mg/kg, Vitamin H Biotin 200 mg/kg, Vitamin K3 4.000 mg/kg, Anticaking (Silicon dioxide) 5.000 mg /kg, Antioksidan (Ethoxyquine) 500 mg/kg, Rice husk 50.000 mg/kg, Calcium carbonate) sampai dengan 1 kg</t>
  </si>
  <si>
    <t>Suplemen anti defisiensi vitamin pada udang</t>
  </si>
  <si>
    <t>Menguraikan bahan organik dan bioremediasi air tambak</t>
  </si>
  <si>
    <t>Bacillus subtilis min. 1 x 10^7 Cfu/g, Soya bean ad to 1 g</t>
  </si>
  <si>
    <t>PT. Longmen Indo Nusantara Total</t>
  </si>
  <si>
    <t>- Menyuburkan tumbuhnya makanan alami untuk ikan dan udang;
- Menjaga pH air dan pH tanah pada dasar tambak</t>
  </si>
  <si>
    <t xml:space="preserve">MIN AQA SHP C CJI                                                                 
</t>
  </si>
  <si>
    <t xml:space="preserve">Lactobacillus bulgaricus min. 1 x 10^ CFU/ml, Molase, Yeast, Streptomyces ambofaciens, cincang daging ikan tongkol, cincang tulang ikan tongkol, skim susu, air
</t>
  </si>
  <si>
    <r>
      <t xml:space="preserve">Jl. Bekasi Timur IV No.9, Kel. Cipinang Besar Utara, Kec. Jatinegara, Kota Jakarta Timur, Provinsi DKI Jakarta, Telp/Fax: (021) 85900961
</t>
    </r>
    <r>
      <rPr>
        <b/>
        <u/>
        <sz val="12"/>
        <color indexed="8"/>
        <rFont val="Arial "/>
      </rPr>
      <t>Produsen Asal:</t>
    </r>
    <r>
      <rPr>
        <sz val="12"/>
        <color indexed="8"/>
        <rFont val="Arial "/>
      </rPr>
      <t xml:space="preserve">
Longmen International Corp
(No.1 Sec. 1, Xinsheng N Rd., Taipei 106, Taiwan)</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</si>
  <si>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Biotechnology Corp., Ltd
(Tower A, 19 th Floor, Rama 9 Road, Khwang Huaykwang, Khet Huaykwang, Bangkok Thailand </t>
    </r>
  </si>
  <si>
    <r>
      <t xml:space="preserve">Zinc proteinate 70g/kg; Selenium yeast 30g/kg, Ekstrak yeast 370 g/kg, Corn distiller dried grains 370 g/kg, Brewer dried yeast 112 g/kg, Fermentasi soluble kering </t>
    </r>
    <r>
      <rPr>
        <i/>
        <sz val="12"/>
        <color indexed="8"/>
        <rFont val="Arial "/>
      </rPr>
      <t>Saccharomyces cerevisiae</t>
    </r>
    <r>
      <rPr>
        <sz val="12"/>
        <color indexed="8"/>
        <rFont val="Arial "/>
      </rPr>
      <t xml:space="preserve"> 48 g/kg</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</si>
  <si>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Biotechnology Corp., Ltd
Alltech Inc., USA
(3031 Catnip Hill Pike Nicholasville Kentucky-USA)</t>
    </r>
  </si>
  <si>
    <r>
      <t xml:space="preserve">18 Office Park, Lt.25, Unit B2 dan C, Jl. TB Simatupang No.18, Kel. Kebagusan, Kec. Pasar Minggu, Kota Jakarta Selatan, Provinsi DKI Jakarta-12520, Telp. 021-22783555
</t>
    </r>
    <r>
      <rPr>
        <b/>
        <u/>
        <sz val="12"/>
        <color indexed="8"/>
        <rFont val="Arial "/>
      </rPr>
      <t>Produsen asal:</t>
    </r>
    <r>
      <rPr>
        <sz val="12"/>
        <color indexed="8"/>
        <rFont val="Arial "/>
      </rPr>
      <t xml:space="preserve">
Alltech Inc., USA
(3031 Catnip Hill Pike Nicholasville Kentucky-USA)</t>
    </r>
  </si>
  <si>
    <r>
      <t xml:space="preserve">Jl. Suplier X No. 18, Desa Rancaekek Kencana, Kec. Rancaekek, Kab. Bandung, Provinsi Jawa Barat-40394
</t>
    </r>
    <r>
      <rPr>
        <b/>
        <u/>
        <sz val="12"/>
        <color indexed="8"/>
        <rFont val="Arial "/>
      </rPr>
      <t>Produsen Asal Aner C:</t>
    </r>
    <r>
      <rPr>
        <sz val="12"/>
        <color indexed="8"/>
        <rFont val="Arial "/>
      </rPr>
      <t xml:space="preserve">
Beijing Enhalor International Tech Co., Ltd
(No. 5, 5th Planning Street, Huoxian Village South, Huoxian Town, Tongzhou District, China)</t>
    </r>
  </si>
  <si>
    <r>
      <t xml:space="preserve">The Suites Tower Lt.11 Suite 05, Jalan Boulevard Pantai Indah Kapuk No.1 Kav. OFS, Kel. Kamal Muara, Kec. Penjaringan, Kota Jakarta Utara, Provinsi DKI Jakarta, Telp/Fax: (021) 5882250/ 5882249
</t>
    </r>
    <r>
      <rPr>
        <b/>
        <u/>
        <sz val="12"/>
        <color indexed="8"/>
        <rFont val="Arial "/>
      </rPr>
      <t>Produsen Asal:</t>
    </r>
    <r>
      <rPr>
        <sz val="12"/>
        <color indexed="8"/>
        <rFont val="Arial "/>
      </rPr>
      <t xml:space="preserve">
Premixstar Biotechnology Co., Ltd
(No.106, Ln.800, Zhongshan S.Rd., Yangmei Dist., Taouyuan City 32669, Taiwan (R.O.C)</t>
    </r>
  </si>
  <si>
    <r>
      <t xml:space="preserve">Gedung Menara BP Jamsostek, Menara Utara Lantai 21, Jl. Jend. Gatot Subroto Kav. 38, Kel. Kuningan Barat, Kec. Mampang Prapatan, Jakarta Selatan 12710, Provinsi DKI Jakarta
</t>
    </r>
    <r>
      <rPr>
        <b/>
        <u/>
        <sz val="12"/>
        <color indexed="8"/>
        <rFont val="Arial "/>
      </rPr>
      <t>Produsen Asal:</t>
    </r>
    <r>
      <rPr>
        <sz val="12"/>
        <color indexed="8"/>
        <rFont val="Arial "/>
      </rPr>
      <t xml:space="preserve">
CJ (Shenyang) Biotech Co., Ltd
(#38 Yunong Road, Shenbei New District, Shenyang, Liaoning, China)</t>
    </r>
  </si>
  <si>
    <r>
      <t>Kera-Start</t>
    </r>
    <r>
      <rPr>
        <vertAlign val="superscript"/>
        <sz val="12"/>
        <color indexed="8"/>
        <rFont val="Arial "/>
      </rPr>
      <t>®</t>
    </r>
    <r>
      <rPr>
        <sz val="12"/>
        <color indexed="8"/>
        <rFont val="Arial "/>
      </rPr>
      <t xml:space="preserve"> 88 </t>
    </r>
  </si>
  <si>
    <r>
      <t xml:space="preserve">GKM Green Tower, 3rd Floor, Suite 305, Jl. TB Simatupang Kav.89 G, Pasar Minggu, Kota Jakarta Selatan, Provinsi DKI Jakarta, Telp. (021) 22785094
</t>
    </r>
    <r>
      <rPr>
        <b/>
        <u/>
        <sz val="12"/>
        <color indexed="8"/>
        <rFont val="Arial "/>
      </rPr>
      <t>Produsen Asal:</t>
    </r>
    <r>
      <rPr>
        <sz val="12"/>
        <color indexed="8"/>
        <rFont val="Arial "/>
      </rPr>
      <t xml:space="preserve">
Bretagne Chimie Fine (BCF Life Science)
(ICC Industrial Corn. Exp. E Imp. S.A Brazil
(Boisel-56140 Pleucadeuc France)</t>
    </r>
  </si>
  <si>
    <r>
      <t xml:space="preserve">Kompleks Dutamas Fatmawati Blok A1 No. 30-32, Jl. Rs. Fatmawati No. 39, Kelurahan Cipete Utara, Kec. Kebayoran Baru, Kota Jakarta Selatan, Provinsi DKI Jakarta 12150, Tel/Fax: (021) 7228383/7237778)
</t>
    </r>
    <r>
      <rPr>
        <b/>
        <u/>
        <sz val="12"/>
        <color indexed="8"/>
        <rFont val="Arial "/>
      </rPr>
      <t>Produsen Asal:</t>
    </r>
    <r>
      <rPr>
        <sz val="12"/>
        <color indexed="8"/>
        <rFont val="Arial "/>
      </rPr>
      <t xml:space="preserve">
Delacon Biotechnik GmbH, Austria
(Langwiesen 24, 4209 Engerwitzdorf, Austria)</t>
    </r>
  </si>
  <si>
    <r>
      <t xml:space="preserve">Plaza Niaga I, Blok A No. 38 RT 03 RW 05 Sentul City Desa Citaringgul, Kecamatan Babakan Madang, Kabupaten Bogor, Provinsi Jawa Barat-16810, Telp (021) 87961525)
</t>
    </r>
    <r>
      <rPr>
        <b/>
        <u/>
        <sz val="12"/>
        <color indexed="8"/>
        <rFont val="Arial "/>
      </rPr>
      <t>Produsen Asal:</t>
    </r>
    <r>
      <rPr>
        <sz val="12"/>
        <color indexed="8"/>
        <rFont val="Arial "/>
      </rPr>
      <t xml:space="preserve">
Manghebati SAS
(Zone De La Basse Haye-35220 Chateaubourg Union Europeenne-France/European Union, France)</t>
    </r>
  </si>
  <si>
    <r>
      <t xml:space="preserve">Gedung Menara BP Jamsostek, Menara Utara Lantai 21, Jl. Jend. Gatot Subroto Kav. 38, Kel. Kuningan Barat, Kec. Mampang Prapatan, Jakarta Selatan 12710, Provinsi DKI Jakarta
</t>
    </r>
    <r>
      <rPr>
        <b/>
        <u/>
        <sz val="12"/>
        <color indexed="8"/>
        <rFont val="Arial "/>
      </rPr>
      <t>Produsen Asal:</t>
    </r>
    <r>
      <rPr>
        <sz val="12"/>
        <color indexed="8"/>
        <rFont val="Arial "/>
      </rPr>
      <t xml:space="preserve">
CJ Bio Malaysia SDN. BHD
(Lot Q Kerteh Biopolymer Park Phase 2, Mukim Kerteh 24300 Keamanan, Terengganu, Malaysia)</t>
    </r>
  </si>
  <si>
    <r>
      <t>18 Office Park Tower A, Unit J, 3rd Floor, Jl. Letjen TB Simatupang Kav.18, Kel. Kebagusan, Kec. Pasar Minggu, Kota Jakarta Selatan, Provinsi DKI Jakarta12520. Telp: (021) 22708402</t>
    </r>
    <r>
      <rPr>
        <b/>
        <u/>
        <sz val="12"/>
        <color indexed="8"/>
        <rFont val="Arial "/>
      </rPr>
      <t xml:space="preserve">
Produsen Asal:</t>
    </r>
    <r>
      <rPr>
        <sz val="12"/>
        <color indexed="8"/>
        <rFont val="Arial "/>
      </rPr>
      <t xml:space="preserve">
Hebei Huarong Pharmaceutical Co., Ltd
(No.8, Weier Road, Ningjin Salinization Industrial Park, Xingtai, Hebei Province, China).</t>
    </r>
  </si>
  <si>
    <r>
      <t xml:space="preserve">Ruko Prominence Blok 38E No.7, Jl. Jalur Sutera Boulevard, Kel. Panunggangan Timur, Kec. Pinang, Kota Tangerang, Provinsi Banten
</t>
    </r>
    <r>
      <rPr>
        <b/>
        <u/>
        <sz val="12"/>
        <color indexed="8"/>
        <rFont val="Arial "/>
      </rPr>
      <t>Produsen Asal:</t>
    </r>
    <r>
      <rPr>
        <sz val="12"/>
        <color indexed="8"/>
        <rFont val="Arial "/>
      </rPr>
      <t xml:space="preserve">
Alphatec S.A.S-France
(Z.I du Grand Plessis-22940 Plaintel-France)
</t>
    </r>
  </si>
  <si>
    <r>
      <t xml:space="preserve">Ruko Prominence Blok 38E No.7, Jl. Jalur Sutera Boulevard, Kel. Panunggangan Timur, Kec. Pinang, Kota Tangerang, Provinsi Banten
</t>
    </r>
    <r>
      <rPr>
        <b/>
        <u/>
        <sz val="12"/>
        <color indexed="8"/>
        <rFont val="Arial "/>
      </rPr>
      <t xml:space="preserve">Produsen Asal:
</t>
    </r>
    <r>
      <rPr>
        <sz val="12"/>
        <color indexed="8"/>
        <rFont val="Arial "/>
      </rPr>
      <t>Inve Thailand
(79/1 Moo 1, Nakhon Sawan-Phitsanulok Road, Tambon Nong Lum, Amphoe Wachirabarami, Phichit 66220, Thailand)</t>
    </r>
  </si>
  <si>
    <r>
      <t xml:space="preserve">Total Bacillus 2x10^9 CFU/g yang terdiri dari:
</t>
    </r>
    <r>
      <rPr>
        <i/>
        <sz val="12"/>
        <color indexed="8"/>
        <rFont val="Arial "/>
      </rPr>
      <t xml:space="preserve">Bacillus amyloliquefaciens </t>
    </r>
    <r>
      <rPr>
        <sz val="12"/>
        <color indexed="8"/>
        <rFont val="Arial "/>
      </rPr>
      <t xml:space="preserve">RA203, </t>
    </r>
    <r>
      <rPr>
        <i/>
        <sz val="12"/>
        <color indexed="8"/>
        <rFont val="Arial "/>
      </rPr>
      <t>Bacillus licheniformis</t>
    </r>
    <r>
      <rPr>
        <sz val="12"/>
        <color indexed="8"/>
        <rFont val="Arial "/>
      </rPr>
      <t xml:space="preserve"> BL-50, </t>
    </r>
    <r>
      <rPr>
        <i/>
        <sz val="12"/>
        <color indexed="8"/>
        <rFont val="Arial "/>
      </rPr>
      <t>Bacillus pumilus</t>
    </r>
    <r>
      <rPr>
        <sz val="12"/>
        <color indexed="8"/>
        <rFont val="Arial "/>
      </rPr>
      <t xml:space="preserve"> 6G11, </t>
    </r>
    <r>
      <rPr>
        <i/>
        <sz val="12"/>
        <color indexed="8"/>
        <rFont val="Arial "/>
      </rPr>
      <t>Bacillus subtilis</t>
    </r>
    <r>
      <rPr>
        <sz val="12"/>
        <color indexed="8"/>
        <rFont val="Arial "/>
      </rPr>
      <t xml:space="preserve"> BS-50, Wheat bran, Calcium carbonate</t>
    </r>
  </si>
  <si>
    <r>
      <t>Total bakteri (</t>
    </r>
    <r>
      <rPr>
        <i/>
        <sz val="12"/>
        <color indexed="8"/>
        <rFont val="Arial "/>
      </rPr>
      <t>Bacillus subtilis</t>
    </r>
    <r>
      <rPr>
        <sz val="12"/>
        <color indexed="8"/>
        <rFont val="Arial "/>
      </rPr>
      <t xml:space="preserve">, </t>
    </r>
    <r>
      <rPr>
        <i/>
        <sz val="12"/>
        <color indexed="8"/>
        <rFont val="Arial "/>
      </rPr>
      <t>Bacillus megaterium</t>
    </r>
    <r>
      <rPr>
        <sz val="12"/>
        <color indexed="8"/>
        <rFont val="Arial "/>
      </rPr>
      <t>) min. 1x10^6 CFU/mL</t>
    </r>
  </si>
  <si>
    <r>
      <t>Total bakteri (</t>
    </r>
    <r>
      <rPr>
        <i/>
        <sz val="12"/>
        <color indexed="8"/>
        <rFont val="Arial "/>
      </rPr>
      <t>Bacillus subtilis</t>
    </r>
    <r>
      <rPr>
        <sz val="12"/>
        <color indexed="8"/>
        <rFont val="Arial "/>
      </rPr>
      <t xml:space="preserve">, </t>
    </r>
    <r>
      <rPr>
        <i/>
        <sz val="12"/>
        <color indexed="8"/>
        <rFont val="Arial "/>
      </rPr>
      <t>Bacillus pumilus, Bacillus licheniformis, Bacillus amyloliquefaciens</t>
    </r>
    <r>
      <rPr>
        <sz val="12"/>
        <color indexed="8"/>
        <rFont val="Arial "/>
      </rPr>
      <t>) min. 1x10^7 CFU/g</t>
    </r>
  </si>
  <si>
    <r>
      <t xml:space="preserve">Wisma 46 - Kota BNI Lt.27 Jl. Jend. Sudirman Kav.1 Jakarta Pusat 10220, Telp/Fax: (021) 57897000/Fax (021) 57897099
</t>
    </r>
    <r>
      <rPr>
        <b/>
        <u/>
        <sz val="12"/>
        <color indexed="8"/>
        <rFont val="Arial "/>
      </rPr>
      <t xml:space="preserve">
Produsen Asal:</t>
    </r>
    <r>
      <rPr>
        <sz val="12"/>
        <color indexed="8"/>
        <rFont val="Arial "/>
      </rPr>
      <t xml:space="preserve">
Intervet International BV (MSD Animal Health
(Wim de Korverstraat 35, 5831 AN Boxmeer, Belanda)</t>
    </r>
  </si>
  <si>
    <r>
      <t xml:space="preserve">Antigen inakif </t>
    </r>
    <r>
      <rPr>
        <i/>
        <sz val="12"/>
        <color indexed="8"/>
        <rFont val="Arial "/>
      </rPr>
      <t xml:space="preserve">Streptococcus agalactiae </t>
    </r>
    <r>
      <rPr>
        <sz val="12"/>
        <color indexed="8"/>
        <rFont val="Arial "/>
      </rPr>
      <t xml:space="preserve">TI1422 (5x10^8 bakteri), Antigen inakif </t>
    </r>
    <r>
      <rPr>
        <i/>
        <sz val="12"/>
        <color indexed="8"/>
        <rFont val="Arial "/>
      </rPr>
      <t>Streptococcus agalactiae</t>
    </r>
    <r>
      <rPr>
        <sz val="12"/>
        <color indexed="8"/>
        <rFont val="Arial "/>
      </rPr>
      <t xml:space="preserve"> TI513 (5x10^8 bakteri), Antigen inakif </t>
    </r>
    <r>
      <rPr>
        <i/>
        <sz val="12"/>
        <color indexed="8"/>
        <rFont val="Arial "/>
      </rPr>
      <t>Streptococcus agalactiae</t>
    </r>
    <r>
      <rPr>
        <sz val="12"/>
        <color indexed="8"/>
        <rFont val="Arial "/>
      </rPr>
      <t xml:space="preserve"> TI1428 (5x10^8 bakteri), Antigen inakif </t>
    </r>
    <r>
      <rPr>
        <i/>
        <sz val="12"/>
        <color indexed="8"/>
        <rFont val="Arial "/>
      </rPr>
      <t>Streptococcus iniae</t>
    </r>
    <r>
      <rPr>
        <sz val="12"/>
        <color indexed="8"/>
        <rFont val="Arial "/>
      </rPr>
      <t xml:space="preserve"> SB430 (1x10^8 bakteri)</t>
    </r>
  </si>
  <si>
    <r>
      <t xml:space="preserve">Memberikan perlindungan (imunitas) terhadap penyakit </t>
    </r>
    <r>
      <rPr>
        <i/>
        <sz val="12"/>
        <color indexed="8"/>
        <rFont val="Arial "/>
      </rPr>
      <t>Streptococcosis</t>
    </r>
    <r>
      <rPr>
        <sz val="12"/>
        <color indexed="8"/>
        <rFont val="Arial "/>
      </rPr>
      <t xml:space="preserve"> yang disebabkan oleh </t>
    </r>
    <r>
      <rPr>
        <i/>
        <sz val="12"/>
        <color indexed="8"/>
        <rFont val="Arial "/>
      </rPr>
      <t>Streptococcus agalactiae</t>
    </r>
    <r>
      <rPr>
        <sz val="12"/>
        <color indexed="8"/>
        <rFont val="Arial "/>
      </rPr>
      <t xml:space="preserve"> (serotipe Ia, Ib dan III) beserta </t>
    </r>
    <r>
      <rPr>
        <i/>
        <sz val="12"/>
        <color indexed="8"/>
        <rFont val="Arial "/>
      </rPr>
      <t>Streptococcus iniae</t>
    </r>
  </si>
  <si>
    <r>
      <t>Dried Yeast (</t>
    </r>
    <r>
      <rPr>
        <i/>
        <sz val="12"/>
        <color indexed="8"/>
        <rFont val="Arial "/>
      </rPr>
      <t>Saccharomyces cerevisiae</t>
    </r>
    <r>
      <rPr>
        <sz val="12"/>
        <color indexed="8"/>
        <rFont val="Arial "/>
      </rPr>
      <t xml:space="preserve">) 1.000 g/kg (Analisa terjamin: Protein kasar ≥ 16%, Kadar air ≤ 8%, Kadar abu ≤ 7%) </t>
    </r>
  </si>
  <si>
    <r>
      <rPr>
        <i/>
        <sz val="12"/>
        <color indexed="8"/>
        <rFont val="Arial "/>
      </rPr>
      <t xml:space="preserve">Feed supplement </t>
    </r>
    <r>
      <rPr>
        <sz val="12"/>
        <color indexed="8"/>
        <rFont val="Arial "/>
      </rPr>
      <t xml:space="preserve">untuk ikan </t>
    </r>
  </si>
  <si>
    <r>
      <rPr>
        <u/>
        <sz val="12"/>
        <color indexed="8"/>
        <rFont val="Arial "/>
      </rPr>
      <t>Kantor:</t>
    </r>
    <r>
      <rPr>
        <sz val="12"/>
        <color indexed="8"/>
        <rFont val="Arial "/>
      </rPr>
      <t xml:space="preserve">
GKM Green Tower, 3rd Floor, Suite 305, Jl. TB Simatupang Kav.89 G, Pasar Minggu, Kota Jakarta Selatan, Provinsi DKI Jakarta 12520, Telp. (021) 22785094/95
</t>
    </r>
    <r>
      <rPr>
        <u/>
        <sz val="12"/>
        <color indexed="8"/>
        <rFont val="Arial "/>
      </rPr>
      <t>Pabrik:</t>
    </r>
    <r>
      <rPr>
        <sz val="12"/>
        <color indexed="8"/>
        <rFont val="Arial "/>
      </rPr>
      <t xml:space="preserve">
(Jl. Rembang Industri Raya, PIER No.24B, Kabupaten Pasuruan, Provinsi Jawa Timur, 67152)</t>
    </r>
  </si>
  <si>
    <r>
      <rPr>
        <u/>
        <sz val="12"/>
        <color indexed="8"/>
        <rFont val="Arial "/>
      </rPr>
      <t>Kantor/Gudang:</t>
    </r>
    <r>
      <rPr>
        <sz val="12"/>
        <color indexed="8"/>
        <rFont val="Arial "/>
      </rPr>
      <t xml:space="preserve">
Plaza Niaga 1 Blok B No. 50 Sentul City - Bogor 16810. Email: mail@brightinternational.co.id, Telp/Fax: (021) 87962058/ (021) 87961089
</t>
    </r>
    <r>
      <rPr>
        <u/>
        <sz val="12"/>
        <color indexed="8"/>
        <rFont val="Arial "/>
      </rPr>
      <t>Produsen asal:</t>
    </r>
    <r>
      <rPr>
        <sz val="12"/>
        <color indexed="8"/>
        <rFont val="Arial "/>
      </rPr>
      <t xml:space="preserve">
Angel Yeast Co., Ltd., China
(168 Chengdong Avenue, Yichang City, Hubei Province China)</t>
    </r>
  </si>
  <si>
    <r>
      <t xml:space="preserve">Sebagai </t>
    </r>
    <r>
      <rPr>
        <i/>
        <sz val="12"/>
        <color indexed="8"/>
        <rFont val="Arial "/>
      </rPr>
      <t xml:space="preserve">feed supplement </t>
    </r>
    <r>
      <rPr>
        <sz val="12"/>
        <color indexed="8"/>
        <rFont val="Arial "/>
      </rPr>
      <t>untuk ikan dan udang</t>
    </r>
  </si>
  <si>
    <r>
      <rPr>
        <u/>
        <sz val="12"/>
        <color indexed="8"/>
        <rFont val="Arial "/>
      </rPr>
      <t>Kantor:</t>
    </r>
    <r>
      <rPr>
        <sz val="12"/>
        <color indexed="8"/>
        <rFont val="Arial "/>
      </rPr>
      <t xml:space="preserve">
Gedung Menara BP Jamsostek, Menara Utara Lantai 21, Jl. Jend. Gatot Subroto Kav. 38, Kel. Kuningan Barat, Kec. Mampang Prapatan, Jakarta Selatan 12710, Provinsi DKI Jakarta
</t>
    </r>
    <r>
      <rPr>
        <u/>
        <sz val="12"/>
        <color indexed="8"/>
        <rFont val="Arial "/>
      </rPr>
      <t xml:space="preserve">
Produsen asal:</t>
    </r>
    <r>
      <rPr>
        <sz val="12"/>
        <color indexed="8"/>
        <rFont val="Arial "/>
      </rPr>
      <t xml:space="preserve">
CJ Youtell (Shandong) Biotech Co., Ltd.
(No.1667, Hongtai Road, Zoucheng City, Shandong Province, China)</t>
    </r>
  </si>
  <si>
    <r>
      <t xml:space="preserve">Sebagai </t>
    </r>
    <r>
      <rPr>
        <i/>
        <sz val="12"/>
        <color indexed="8"/>
        <rFont val="Arial "/>
      </rPr>
      <t>feed additive</t>
    </r>
    <r>
      <rPr>
        <sz val="12"/>
        <color indexed="8"/>
        <rFont val="Arial "/>
      </rPr>
      <t xml:space="preserve"> dan sumber xylanase untuk ikan</t>
    </r>
  </si>
  <si>
    <r>
      <rPr>
        <u/>
        <sz val="12"/>
        <color indexed="8"/>
        <rFont val="Arial "/>
      </rPr>
      <t>Kantor:</t>
    </r>
    <r>
      <rPr>
        <sz val="12"/>
        <color indexed="8"/>
        <rFont val="Arial "/>
      </rPr>
      <t xml:space="preserve">
18 Office Park Tower A, Unit J, 3rd Floor, Jl. Letjen TB Simatupang Kav.18, Kel. Kebagusan, Kec. Pasar Minggu, Kota Jakarta Selatan, Provinsi DKI Jakarta 12520. Telp: (021) 22708402
</t>
    </r>
    <r>
      <rPr>
        <u/>
        <sz val="12"/>
        <color indexed="8"/>
        <rFont val="Arial "/>
      </rPr>
      <t>Pabrik:</t>
    </r>
    <r>
      <rPr>
        <sz val="12"/>
        <color indexed="8"/>
        <rFont val="Arial "/>
      </rPr>
      <t xml:space="preserve">
Jl. Rembang Industri 1A/7 PIER, Desa Pandean, Kecamatan Rembang, Kabupaten Pasuruan, Provinsi Jawa Timur, Kode Pos 67152</t>
    </r>
  </si>
  <si>
    <r>
      <t xml:space="preserve">Sebagai </t>
    </r>
    <r>
      <rPr>
        <i/>
        <sz val="12"/>
        <color indexed="8"/>
        <rFont val="Arial "/>
      </rPr>
      <t>feed supplement</t>
    </r>
    <r>
      <rPr>
        <sz val="12"/>
        <color indexed="8"/>
        <rFont val="Arial "/>
      </rPr>
      <t xml:space="preserve"> untuk ikan</t>
    </r>
  </si>
  <si>
    <r>
      <t>Enzynat Aqua 175 FP</t>
    </r>
    <r>
      <rPr>
        <vertAlign val="superscript"/>
        <sz val="12"/>
        <color indexed="8"/>
        <rFont val="Arial "/>
      </rPr>
      <t>TM</t>
    </r>
  </si>
  <si>
    <r>
      <rPr>
        <u/>
        <sz val="12"/>
        <color indexed="8"/>
        <rFont val="Arial "/>
      </rPr>
      <t>Kantor/Gudang:</t>
    </r>
    <r>
      <rPr>
        <sz val="12"/>
        <color indexed="8"/>
        <rFont val="Arial "/>
      </rPr>
      <t xml:space="preserve">
Ruko garden Boulevard Perumahan Citra Raya Blok S.06/368, Ciakar Panongan, Kabupaten Banten, Telp (021) 39736006 
</t>
    </r>
    <r>
      <rPr>
        <u/>
        <sz val="12"/>
        <color indexed="8"/>
        <rFont val="Arial "/>
      </rPr>
      <t>Produsen asal:</t>
    </r>
    <r>
      <rPr>
        <sz val="12"/>
        <color indexed="8"/>
        <rFont val="Arial "/>
      </rPr>
      <t xml:space="preserve">
Jefo Nutrition Inc
(5020 Jefo Avenue, C.P. 325, Saint-Hyacinthe, Quebec, Canada, J2S 7B6)</t>
    </r>
  </si>
  <si>
    <r>
      <t xml:space="preserve">Fermentasi </t>
    </r>
    <r>
      <rPr>
        <i/>
        <sz val="12"/>
        <color indexed="8"/>
        <rFont val="Arial "/>
      </rPr>
      <t>streptomyces</t>
    </r>
    <r>
      <rPr>
        <sz val="12"/>
        <color indexed="8"/>
        <rFont val="Arial "/>
      </rPr>
      <t xml:space="preserve"> kering 40 g/kg, Silicon dioxide 5 g/kg, Yeast culture dehydrate ad 1.000 g (analisa terjamin protease min. 18.000 U/g )</t>
    </r>
  </si>
  <si>
    <r>
      <rPr>
        <u/>
        <sz val="12"/>
        <color indexed="8"/>
        <rFont val="Arial "/>
      </rPr>
      <t>Kantor/gudang:</t>
    </r>
    <r>
      <rPr>
        <sz val="12"/>
        <color indexed="8"/>
        <rFont val="Arial "/>
      </rPr>
      <t xml:space="preserve">
Jl. Boulevard BGR No.1 Komplek Pergudangan BGR Gudang M, Kelapa Gading, Kota Jakarta Utara, Provinsi DKI Jakarta 14240, Telp/Fax: (021) 3456008)
</t>
    </r>
    <r>
      <rPr>
        <u/>
        <sz val="12"/>
        <color indexed="8"/>
        <rFont val="Arial "/>
      </rPr>
      <t xml:space="preserve">
Produsen asal:</t>
    </r>
    <r>
      <rPr>
        <sz val="12"/>
        <color indexed="8"/>
        <rFont val="Arial "/>
      </rPr>
      <t xml:space="preserve">
CZVeterinaria
(Calle Relva, s/n, 36410 O Porrino, Pontevedra, Spain </t>
    </r>
  </si>
  <si>
    <r>
      <rPr>
        <i/>
        <sz val="12"/>
        <color indexed="8"/>
        <rFont val="Arial "/>
      </rPr>
      <t xml:space="preserve">S. agalactiae </t>
    </r>
    <r>
      <rPr>
        <sz val="12"/>
        <color indexed="8"/>
        <rFont val="Arial "/>
      </rPr>
      <t xml:space="preserve">Ia inaktif ≥1,8 x 10^8 CFU/ 0,1 mL, </t>
    </r>
    <r>
      <rPr>
        <i/>
        <sz val="12"/>
        <color indexed="8"/>
        <rFont val="Arial "/>
      </rPr>
      <t>S. agalactiae</t>
    </r>
    <r>
      <rPr>
        <sz val="12"/>
        <color indexed="8"/>
        <rFont val="Arial "/>
      </rPr>
      <t xml:space="preserve"> Ib inaktif ≥1,8 x 10^8 CFU/ 0,1 mL, , </t>
    </r>
    <r>
      <rPr>
        <i/>
        <sz val="12"/>
        <color indexed="8"/>
        <rFont val="Arial "/>
      </rPr>
      <t>S. agalactiae</t>
    </r>
    <r>
      <rPr>
        <sz val="12"/>
        <color indexed="8"/>
        <rFont val="Arial "/>
      </rPr>
      <t xml:space="preserve"> III inaktif ≥1,8 x 10^8 CFU/ 0,1 mL, Ictyolane 17, Larutan formaldehida 35%, Air</t>
    </r>
  </si>
  <si>
    <r>
      <t>Active yeast (</t>
    </r>
    <r>
      <rPr>
        <i/>
        <sz val="12"/>
        <color indexed="8"/>
        <rFont val="Arial "/>
      </rPr>
      <t>Saccharomyces cerevisiae</t>
    </r>
    <r>
      <rPr>
        <sz val="12"/>
        <color indexed="8"/>
        <rFont val="Arial "/>
      </rPr>
      <t>) &gt; 1x10^7 Cfu/g, Calcium carbonate</t>
    </r>
  </si>
  <si>
    <r>
      <t>Hypochlorous acid</t>
    </r>
    <r>
      <rPr>
        <i/>
        <sz val="12"/>
        <color indexed="8"/>
        <rFont val="Arial "/>
      </rPr>
      <t xml:space="preserve"> (</t>
    </r>
    <r>
      <rPr>
        <sz val="12"/>
        <color indexed="8"/>
        <rFont val="Arial "/>
      </rPr>
      <t>HOCl) 300 mg</t>
    </r>
  </si>
  <si>
    <r>
      <t xml:space="preserve">Mendeteksi penyakit </t>
    </r>
    <r>
      <rPr>
        <i/>
        <sz val="12"/>
        <color indexed="8"/>
        <rFont val="Arial "/>
      </rPr>
      <t xml:space="preserve">Infectious Myonecrosis Virus </t>
    </r>
    <r>
      <rPr>
        <sz val="12"/>
        <color indexed="8"/>
        <rFont val="Arial "/>
      </rPr>
      <t>serta internal kontrol udang</t>
    </r>
  </si>
  <si>
    <r>
      <rPr>
        <i/>
        <sz val="12"/>
        <color indexed="8"/>
        <rFont val="Arial "/>
      </rPr>
      <t>Trichoderma reesei</t>
    </r>
    <r>
      <rPr>
        <sz val="12"/>
        <color indexed="8"/>
        <rFont val="Arial "/>
      </rPr>
      <t xml:space="preserve"> CICC 40360, Glucose syrup, Corn syrup, Aqua ammonia, Lactose Yeast extract, Air (Analisa terjamin:</t>
    </r>
    <r>
      <rPr>
        <i/>
        <sz val="12"/>
        <color indexed="8"/>
        <rFont val="Arial "/>
      </rPr>
      <t xml:space="preserve"> Phytase ≥ 5</t>
    </r>
    <r>
      <rPr>
        <sz val="12"/>
        <color indexed="8"/>
        <rFont val="Arial "/>
      </rPr>
      <t>.000 U/g)</t>
    </r>
  </si>
  <si>
    <r>
      <t>Total bakteri (</t>
    </r>
    <r>
      <rPr>
        <i/>
        <sz val="12"/>
        <color indexed="8"/>
        <rFont val="Arial "/>
      </rPr>
      <t>Bacillus subtilis</t>
    </r>
    <r>
      <rPr>
        <sz val="12"/>
        <color indexed="8"/>
        <rFont val="Arial "/>
      </rPr>
      <t xml:space="preserve"> dan </t>
    </r>
    <r>
      <rPr>
        <i/>
        <sz val="12"/>
        <color indexed="8"/>
        <rFont val="Arial "/>
      </rPr>
      <t>Bacillus megaterium</t>
    </r>
    <r>
      <rPr>
        <sz val="12"/>
        <color indexed="8"/>
        <rFont val="Arial "/>
      </rPr>
      <t>) minimal 1x10^6 CFU/mL, Prelac, Glucose, Molase, Yeast Ekstrak, Karagenan, NaCl, Air</t>
    </r>
  </si>
  <si>
    <r>
      <rPr>
        <i/>
        <sz val="12"/>
        <color indexed="8"/>
        <rFont val="Arial "/>
      </rPr>
      <t>Feed supplement</t>
    </r>
    <r>
      <rPr>
        <sz val="12"/>
        <color indexed="8"/>
        <rFont val="Arial "/>
      </rPr>
      <t xml:space="preserve"> untuk ikan air tawar</t>
    </r>
  </si>
  <si>
    <r>
      <rPr>
        <i/>
        <sz val="12"/>
        <color indexed="8"/>
        <rFont val="Arial "/>
      </rPr>
      <t>Feed supplement</t>
    </r>
    <r>
      <rPr>
        <sz val="12"/>
        <color indexed="8"/>
        <rFont val="Arial "/>
      </rPr>
      <t xml:space="preserve"> untuk meningkatkan asupan dan efisiensi pakan</t>
    </r>
  </si>
  <si>
    <r>
      <rPr>
        <i/>
        <sz val="12"/>
        <color indexed="8"/>
        <rFont val="Arial "/>
      </rPr>
      <t>Rhodobacter</t>
    </r>
    <r>
      <rPr>
        <sz val="12"/>
        <color indexed="8"/>
        <rFont val="Arial "/>
      </rPr>
      <t xml:space="preserve"> sp. &gt;1x10^6 CFU/mL, garam, NaCl, Yeast Ekstrak, Sodium succinate, Magnesium sulfat, Amonium Klorida, Air</t>
    </r>
  </si>
  <si>
    <r>
      <t>Total bakteri (</t>
    </r>
    <r>
      <rPr>
        <i/>
        <sz val="12"/>
        <color indexed="8"/>
        <rFont val="Arial "/>
      </rPr>
      <t>Bacillus subtilis</t>
    </r>
    <r>
      <rPr>
        <sz val="12"/>
        <color indexed="8"/>
        <rFont val="Arial "/>
      </rPr>
      <t xml:space="preserve">, </t>
    </r>
    <r>
      <rPr>
        <i/>
        <sz val="12"/>
        <color indexed="8"/>
        <rFont val="Arial "/>
      </rPr>
      <t>Lactobacillus plantarum</t>
    </r>
    <r>
      <rPr>
        <sz val="12"/>
        <color indexed="8"/>
        <rFont val="Arial "/>
      </rPr>
      <t xml:space="preserve"> 1x10^6 CFU/mL</t>
    </r>
  </si>
  <si>
    <r>
      <t xml:space="preserve">Cellulase </t>
    </r>
    <r>
      <rPr>
        <sz val="12"/>
        <color indexed="8"/>
        <rFont val="Arial "/>
      </rPr>
      <t>≥ 42.000.000 U/kg, Xylanase ≥70.000.000 U/kg, β-glucanase ≥ 4.900.000 U/kg, Protease ≥ 21.000.000 U/kg, α-amylase ≥ 4.900.000 U/kg, β-Mannanase ≥ 2.800.000 U/kg, Phytase ≥ 10.500.000 U/kg, Pectinase ≥ 490.000 U/kg, Lipase ≥ 35.000 U/kg, Maltodextrin</t>
    </r>
  </si>
  <si>
    <r>
      <rPr>
        <i/>
        <sz val="12"/>
        <color indexed="8"/>
        <rFont val="Arial "/>
      </rPr>
      <t>Bacillus subtilis</t>
    </r>
    <r>
      <rPr>
        <sz val="12"/>
        <color indexed="8"/>
        <rFont val="Arial "/>
      </rPr>
      <t xml:space="preserve"> ≥ 1x10^6 CFU/g, Dextrose</t>
    </r>
  </si>
  <si>
    <r>
      <rPr>
        <i/>
        <sz val="12"/>
        <color indexed="8"/>
        <rFont val="Arial "/>
      </rPr>
      <t>Corynebacterium glutamicum</t>
    </r>
    <r>
      <rPr>
        <sz val="12"/>
        <color indexed="8"/>
        <rFont val="Arial "/>
      </rPr>
      <t>,Corn syrup, Beet Molasses, Potassium hydroxide, Phosphoric acid, Magnesium sulfate, Ammonium sulfate, Antifoam, Yeast extract, Ferrous sulfate, Manganese sulfate (Analisa terjamin: L-Valine ≥ 98%, kadar air ≤ 1,5%)</t>
    </r>
  </si>
  <si>
    <r>
      <t>Dinding sel yeast (</t>
    </r>
    <r>
      <rPr>
        <i/>
        <sz val="12"/>
        <color indexed="8"/>
        <rFont val="Arial "/>
      </rPr>
      <t>Kluyveromyces fragilis</t>
    </r>
    <r>
      <rPr>
        <sz val="12"/>
        <color indexed="8"/>
        <rFont val="Arial "/>
      </rPr>
      <t>) 1.000 g/kg (Analisa terjamin: Kadar protein ≥ 48%, Kadar air ≤ 8%</t>
    </r>
  </si>
  <si>
    <r>
      <t>Total Bacillus (</t>
    </r>
    <r>
      <rPr>
        <i/>
        <sz val="12"/>
        <color indexed="8"/>
        <rFont val="Arial "/>
      </rPr>
      <t xml:space="preserve">Bacillus subtilis, Bacillus  licheniformis, Bacillus pumilus): </t>
    </r>
    <r>
      <rPr>
        <sz val="12"/>
        <color indexed="8"/>
        <rFont val="Arial "/>
      </rPr>
      <t xml:space="preserve">min. 2x 10^10 CFU/g, </t>
    </r>
    <r>
      <rPr>
        <i/>
        <sz val="12"/>
        <color indexed="8"/>
        <rFont val="Arial "/>
      </rPr>
      <t xml:space="preserve">Saccharomyces cerevisiae,  </t>
    </r>
    <r>
      <rPr>
        <sz val="12"/>
        <color indexed="8"/>
        <rFont val="Arial "/>
      </rPr>
      <t>Soybean meal, Monosodium  phosphate,Silicon dioksida</t>
    </r>
  </si>
  <si>
    <r>
      <t xml:space="preserve">Total Bacillus </t>
    </r>
    <r>
      <rPr>
        <i/>
        <sz val="12"/>
        <color indexed="8"/>
        <rFont val="Arial "/>
      </rPr>
      <t xml:space="preserve">(Bacillus subtilis, Bacillus licheniformis): </t>
    </r>
    <r>
      <rPr>
        <sz val="12"/>
        <color indexed="8"/>
        <rFont val="Arial "/>
      </rPr>
      <t xml:space="preserve">min. 5 x 10^10 CFU/g, Soybean meal, Calcium carbonate,Silicon dioksida
</t>
    </r>
  </si>
  <si>
    <r>
      <rPr>
        <i/>
        <sz val="12"/>
        <color indexed="8"/>
        <rFont val="Arial "/>
      </rPr>
      <t>Bacillus subtilis</t>
    </r>
    <r>
      <rPr>
        <sz val="12"/>
        <color indexed="8"/>
        <rFont val="Arial "/>
      </rPr>
      <t xml:space="preserve"> min. 1x10^6 CFU/mL, Glucose, Prelac, Molase, Skim milk, Glycine NaCl, Yeast Extract, Air</t>
    </r>
  </si>
  <si>
    <r>
      <rPr>
        <i/>
        <sz val="12"/>
        <color indexed="8"/>
        <rFont val="Arial "/>
      </rPr>
      <t>Bacillus  subtilis</t>
    </r>
    <r>
      <rPr>
        <sz val="12"/>
        <color indexed="8"/>
        <rFont val="Arial "/>
      </rPr>
      <t xml:space="preserve"> min. 5,6 x 10^9 CFU/g, </t>
    </r>
    <r>
      <rPr>
        <i/>
        <sz val="12"/>
        <color indexed="8"/>
        <rFont val="Arial "/>
      </rPr>
      <t>Saccharomyces cerevisiae</t>
    </r>
    <r>
      <rPr>
        <sz val="12"/>
        <color indexed="8"/>
        <rFont val="Arial "/>
      </rPr>
      <t xml:space="preserve"> min. 1 x 10^6 CFU/g,  Protease 500 PC/g, Lipase 400 FIP/g, Amylase 480 BAU/g, Cellulase 300 CU/g, Wheat bran, Silicon dioxide</t>
    </r>
  </si>
  <si>
    <r>
      <t>Total Bacillus (</t>
    </r>
    <r>
      <rPr>
        <i/>
        <sz val="12"/>
        <color indexed="8"/>
        <rFont val="Arial "/>
      </rPr>
      <t>Bacillus subtilis, Bacillus pumilus</t>
    </r>
    <r>
      <rPr>
        <sz val="12"/>
        <color indexed="8"/>
        <rFont val="Arial "/>
      </rPr>
      <t xml:space="preserve">): 4 x 10^9 CFU/g, </t>
    </r>
    <r>
      <rPr>
        <i/>
        <sz val="12"/>
        <color indexed="8"/>
        <rFont val="Arial "/>
      </rPr>
      <t xml:space="preserve">Saccharomyces cerevisiae: </t>
    </r>
    <r>
      <rPr>
        <sz val="12"/>
        <color indexed="8"/>
        <rFont val="Arial "/>
      </rPr>
      <t>min. 1 x 10^6 CFU/g, Protease, Lipase, Amylase, Cellulase, Dextrose, Silicon dioxide</t>
    </r>
  </si>
  <si>
    <r>
      <t xml:space="preserve">Pengobatan infeksi bakteri </t>
    </r>
    <r>
      <rPr>
        <i/>
        <sz val="12"/>
        <color indexed="8"/>
        <rFont val="Arial "/>
      </rPr>
      <t>Aeromonas hydrophila</t>
    </r>
    <r>
      <rPr>
        <sz val="12"/>
        <color indexed="8"/>
        <rFont val="Arial "/>
      </rPr>
      <t xml:space="preserve"> pada ikan lele (dosis 40 mg/Kg berat badan, penggunaan 3-5 hari berturut-turut, </t>
    </r>
    <r>
      <rPr>
        <i/>
        <sz val="12"/>
        <color indexed="8"/>
        <rFont val="Arial "/>
      </rPr>
      <t xml:space="preserve">Withdrawal time: </t>
    </r>
    <r>
      <rPr>
        <sz val="12"/>
        <color indexed="8"/>
        <rFont val="Arial "/>
      </rPr>
      <t>7</t>
    </r>
    <r>
      <rPr>
        <i/>
        <sz val="12"/>
        <color indexed="8"/>
        <rFont val="Arial "/>
      </rPr>
      <t xml:space="preserve"> </t>
    </r>
    <r>
      <rPr>
        <sz val="12"/>
        <color indexed="8"/>
        <rFont val="Arial "/>
      </rPr>
      <t>hari sebelum panen)</t>
    </r>
  </si>
  <si>
    <r>
      <rPr>
        <b/>
        <u/>
        <sz val="12"/>
        <color indexed="8"/>
        <rFont val="Arial "/>
      </rPr>
      <t>Kantor:</t>
    </r>
    <r>
      <rPr>
        <sz val="12"/>
        <color indexed="8"/>
        <rFont val="Arial "/>
      </rPr>
      <t xml:space="preserve">
Cibis Nine Lt 12, Unit G-1 Jl. TB Simatupang 
No.2, Rt. 001 Rw. 005 Kel.Cilandak Timur, Kec. Pasar Minggu, Kota Jakarta Selatan, Provinsi DKI Jakarta, Telp. (021) 87962197(98) Fax. (021) 87962199
</t>
    </r>
    <r>
      <rPr>
        <b/>
        <u/>
        <sz val="12"/>
        <color indexed="8"/>
        <rFont val="Arial "/>
      </rPr>
      <t>Pabrik:</t>
    </r>
    <r>
      <rPr>
        <sz val="12"/>
        <color indexed="8"/>
        <rFont val="Arial "/>
      </rPr>
      <t xml:space="preserve">
Kawasan Pergudangan Taman Tekno BSD, Blok L2 No.36, Kel. Setu, Kec. Setu, Kota Tangerang Selatan, Provinsi Banten</t>
    </r>
  </si>
  <si>
    <r>
      <rPr>
        <b/>
        <u/>
        <sz val="12"/>
        <color indexed="8"/>
        <rFont val="Arial "/>
      </rPr>
      <t>Kantor:</t>
    </r>
    <r>
      <rPr>
        <sz val="12"/>
        <color indexed="8"/>
        <rFont val="Arial "/>
      </rPr>
      <t xml:space="preserve">
GKM Green Tower, 3rd Floor, Suite 305, Jl. TB. Simatupang Kav.89G, Kel. Kebagusan, Kec. Pasar Minggu, Kota Jakarta Selatan, Provinsi DKI Jakarta, Kode 12520, Telp/Fax: (021) 22785094/95
</t>
    </r>
    <r>
      <rPr>
        <b/>
        <u/>
        <sz val="12"/>
        <color indexed="8"/>
        <rFont val="Arial "/>
      </rPr>
      <t>Pabrik:</t>
    </r>
    <r>
      <rPr>
        <sz val="12"/>
        <color indexed="8"/>
        <rFont val="Arial "/>
      </rPr>
      <t xml:space="preserve">
Jl. Rembang Industri Raya, PIER No.24B, Kabupaten Pasuruan, Provinsi Jawa Timur, Kode Pos 67152</t>
    </r>
  </si>
  <si>
    <r>
      <rPr>
        <b/>
        <u/>
        <sz val="12"/>
        <color indexed="8"/>
        <rFont val="Arial "/>
      </rPr>
      <t>Kantor:</t>
    </r>
    <r>
      <rPr>
        <sz val="12"/>
        <color indexed="8"/>
        <rFont val="Arial "/>
      </rPr>
      <t xml:space="preserve">
Jl. Pulogadung No.23, Kav II G5 KIP, Jatinegara, Cakung, Kota Jakarta Timur, Provinsi DKI Jakarta, Kode Pos: 13930, Telp: (021) 42873888
</t>
    </r>
    <r>
      <rPr>
        <b/>
        <u/>
        <sz val="12"/>
        <color indexed="8"/>
        <rFont val="Arial "/>
      </rPr>
      <t>Gudang:</t>
    </r>
    <r>
      <rPr>
        <sz val="12"/>
        <color indexed="8"/>
        <rFont val="Arial "/>
      </rPr>
      <t xml:space="preserve">
Jl. Meranti 2 Blok L3 No.2 Delta Silicon, Kabupaten Bekasi, Provinsi Jawa Barat.
</t>
    </r>
    <r>
      <rPr>
        <b/>
        <u/>
        <sz val="12"/>
        <color indexed="8"/>
        <rFont val="Arial "/>
      </rPr>
      <t>Produsen:</t>
    </r>
    <r>
      <rPr>
        <sz val="12"/>
        <color indexed="8"/>
        <rFont val="Arial "/>
      </rPr>
      <t xml:space="preserve">
Bioproton Pty Ltd
(Alamat Kantor: 38/141 Sunnybank Queensland 4109, Australia, Alamat Pabrik:  55 Dullaca Street Acacia Ridge QLD 4110, Australia)</t>
    </r>
  </si>
  <si>
    <r>
      <t xml:space="preserve">Jl. Bekasi Timur IV No.9, Rt. 003 Rw. 008, Kel. Cipinang Besar Utara, Kec. Jatinegara, Kota Jakarta Timur, Provinsi DKI Jakarta, Kode Pos: 13410, Telp/Fax: (021) 85900961
</t>
    </r>
    <r>
      <rPr>
        <b/>
        <u/>
        <sz val="12"/>
        <color indexed="8"/>
        <rFont val="Arial "/>
      </rPr>
      <t>Produsen:</t>
    </r>
    <r>
      <rPr>
        <sz val="12"/>
        <color indexed="8"/>
        <rFont val="Arial "/>
      </rPr>
      <t xml:space="preserve">
Longmen International Corp
(No.1 Sec. 1, Xinsheng N Rd., Taipei 106, Taiwan)</t>
    </r>
  </si>
  <si>
    <t>KKP RI I 2406407-P1 PBS</t>
  </si>
  <si>
    <t>KKP RI I 2406447-P1 PBS</t>
  </si>
  <si>
    <t>KKP RI D 2406119-P2 PbBC</t>
  </si>
  <si>
    <t>Rovimix 6188 (210 B-NHI)</t>
  </si>
  <si>
    <t>Betacell (210 B-NHI)</t>
  </si>
  <si>
    <t>Shrimp Vitamin Premix (220 B-NHI)</t>
  </si>
  <si>
    <t>Shrimp Mineral Premix (220 B-NHI)</t>
  </si>
  <si>
    <t xml:space="preserve">Dovative Pion </t>
  </si>
  <si>
    <t>Ruinom Antimold</t>
  </si>
  <si>
    <t xml:space="preserve">Vanamag Booster </t>
  </si>
  <si>
    <t xml:space="preserve">V-Namin </t>
  </si>
  <si>
    <t xml:space="preserve">Availa Se 1000 </t>
  </si>
  <si>
    <t>PT. Dover Chemical</t>
  </si>
  <si>
    <t>PT. Bio Cycle Indo</t>
  </si>
  <si>
    <t>CV Pradipta Paramita</t>
  </si>
  <si>
    <t>De-Odorase Aq</t>
  </si>
  <si>
    <t xml:space="preserve">F36 </t>
  </si>
  <si>
    <t>PT. DSM Nutritional  Products Manufacturing Indonesia</t>
  </si>
  <si>
    <t>Ekstrak Yeast 900 g/kg, Brewers dried yeast 100 g/kg (Analisa terjamin: protein kasar min.40%)</t>
  </si>
  <si>
    <t>Sumber protein untuk pakan ikan dan udang</t>
  </si>
  <si>
    <t>Menjaga kualitas air dan bioremediasi air di tambak udang dan kolam ikan</t>
  </si>
  <si>
    <t>Vitamin A 9.00.000 IU, Vitamin D3 3.00.000 IU, Vitamin E 80 g/kg, Vitamin K3 6,02 g/kg, Vitamin B1 11,76 g/kg, Vitamin B2 12 g/kg, Vitamin B6 10,78 g/kg, Vitamin B12 20 mg/kg, Niacin 39,6 g/kg, Asam pantotenat 39,2 g/kg, Asam folat 5,88 g/kg, Biotin 100 mg/kg, Inositol 102,9 g/kg, Silicon dioxide 10 g/kg, Ethoxyquine 0,15 g/kg, Rice hulls dan calcium carbonate ad to 1 kg</t>
  </si>
  <si>
    <t>Copper 2,94 g/kg, Iron 77,91 g/kg, Manganese 12,759 g/kg, Zinc 34,65 g/kg, Cobalt 0,15 g/kg, Iodine 1 g/kg, Selenium 0,25 g/kg, Magnesium 52,5 g/kg, Silicon dioxide 5 g/kg, Ethoxiquine 0,15 g/kg, Calcium carbonate ad to 1 kg</t>
  </si>
  <si>
    <t>Vitamin A 10.000.000 IU, Vitamin D3 2.000.000 IU, Vitamin E 80 g/kg, Vitamin K3 8 g/kg, Vitamin B1 30 g/kg, Vitamin B2 28 g/kg, Vitamin B6 30 g/kg, Vitamin B12 20 mg/kg, Niacin 75 g/kg, Asam pantotenat 60 g/kg, Asam folat 4 g/kg, Biotin 80 mg/kg, Inositol 150 g/kg, Silicon dioxide 10 g/kg, Ethoxyquine 0,1 g/kg, Rice hulls dan Calcium carbonate ad to 1 kg</t>
  </si>
  <si>
    <t>Copper 30 g/kg, Iron 50 g/kg, Manganese 25 g/kg, Zinc 80 g/kg, Cobalt 0,8 g/kg, Iodine 1,2 g/kg, Selenium 0,5 g/kg, Magnesium 50 g/kg, Silicon dioxide 5 g/kg, Ethoxyquine 0,15 g/kg, Calcium carbonate ad to 1 kg</t>
  </si>
  <si>
    <t>Calcium Propionat 1.000 g/kg</t>
  </si>
  <si>
    <t>Sebagai acidifier pada bahan baku dan pakan ikan dan udang</t>
  </si>
  <si>
    <t>Propionic acid 500 g/kg, Silicon dioxide 130 g/kg, Sodium sulfate 370 g/kg</t>
  </si>
  <si>
    <t>Sebagai anti jamur pada pakan ikan</t>
  </si>
  <si>
    <t>Larva black soldier fly (BSF), Molase, Air (Analisa terjamin: Protein min. 22.300 mg/kg, Alanin min. 1.200 mg/kg, Lisin min 300 mg/kg, Isoleusin min. 475 mg/kg, Treonin min. 300 mg/kg, Metionin min. 9,5 mg/kg)</t>
  </si>
  <si>
    <t>Sumber asam amino esensial untuk pakan udang</t>
  </si>
  <si>
    <t>Total Kalium 17 g/kg, Total Fosfor 3 g/kg, Magnesium 3 g/kg, Zinc 0,5 g/kg, Mangan 0,3 g/kg, Cuprum 0,5 g/kg, Zeolit dan Calcium carbonate ad to 1 kg</t>
  </si>
  <si>
    <t>Selenium 1.000 mg/kg, Zinc 800 mg/kg, Mineral oil, Silicon dioxide, Calcium carbonate</t>
  </si>
  <si>
    <t>Ekstrak Yucca schidigera 600 g/kg, Corn starch 400 g/kg (Analisa terjamin: B50 maks. 15 mg)</t>
  </si>
  <si>
    <t>Sebagai obat alami untuk menyerap kandungan amoniak di saluran pencernaan ikan dan udang serta mengurangi kadar amoniak dalam perairan</t>
  </si>
  <si>
    <t>Enrofloxacin 50%, Dextrose monohydrate</t>
  </si>
  <si>
    <r>
      <t xml:space="preserve">Mengobati penyakit infeksi yang disebabkan oleh bakteri </t>
    </r>
    <r>
      <rPr>
        <i/>
        <sz val="12"/>
        <color indexed="8"/>
        <rFont val="Arial"/>
        <family val="2"/>
      </rPr>
      <t xml:space="preserve">Streptococcus agalactiae </t>
    </r>
    <r>
      <rPr>
        <sz val="12"/>
        <color indexed="8"/>
        <rFont val="Arial"/>
        <family val="2"/>
      </rPr>
      <t>pada ikan nila</t>
    </r>
  </si>
  <si>
    <t>KKP RI D 2406789 PBS</t>
  </si>
  <si>
    <t>KKP RI D 2406790 PBS</t>
  </si>
  <si>
    <t>KKP RI D 2406791 PBS</t>
  </si>
  <si>
    <t>KKP RI D 2406792 PBS</t>
  </si>
  <si>
    <t>KKP RI D 2406793 PBS</t>
  </si>
  <si>
    <t>KKP RI I 2406794 PBS</t>
  </si>
  <si>
    <t>KKP RI D 2406795 PBC</t>
  </si>
  <si>
    <t>KKP RI D 2406796 PBS</t>
  </si>
  <si>
    <t>KKP RI I 2406797 PBS</t>
  </si>
  <si>
    <t>KKP RI I 2406798 HBS</t>
  </si>
  <si>
    <t>KKP RI D 2406799 FKS</t>
  </si>
  <si>
    <t>Kantor:
18 Office Park Tower A, Unit J, 3rd Floor, Jl. Letjen TB Simatupang Kav.18, Kel. Kebagusan, Kec. Pasar Minggu, Kota Jakarta Selatan, Provinsi DKI Jakarta12520. Telp: (021) 22708402.
Produsen asal Biotronic PX Top 3:
Biomin Feed Additive (China) Co.Ltd
(No.6-1, Chunyu Road, Economic Development Zone of Xishan, Wuxi City Jiangsu Province, 214101)</t>
  </si>
  <si>
    <t>Kantor:
18 Office Park, Lt.25, Unit B2 dan C, Jl. TB Simatupang No.18, Kel. Kebagusan, Kec. Pasar Minggu, Kota Jakarta Selatan, Provinsi DKI Jakarta-12520, Telp. 021-22783555
Produsen asal Nupro Aqua-AD dan De-Odorase Aq:
Alltech Inc., USA
(3031 Catnip Hill Pike Nicholasville Kentucky, USA)</t>
  </si>
  <si>
    <t xml:space="preserve">Kantor:
Jl. Ancol Barat Blok A5E No.12, Kelurahan Ancol, Kecamatan Pademangan, Kota Jakarta Utara, Provinsi DKI Jakarta, Kode Pos: 14430, Telp: (021) 691999/ Fax: (021) 6916611)
Pabrik:
Jl. Prabu Siliwangi Km. 2,5 Rt. 03 Rw.01, Kelurahan Jatiuwung, Kota Tangerang, Provinsi Banten, Kode Pos: 15133 </t>
  </si>
  <si>
    <t>Kantor:
18 Office Park Tower A, Unit J, 3rd Floor, Jl. Letjen TB Simatupang Kav.18, Kel. Kebagusan, Kec. Pasar Minggu, Kota Jakarta Selatan, Provinsi DKI Jakarta12520. Telp: (021) 22708402.
Pabrik:
(Jl. Rembang Industri 1A/7 PIER, Desa Pandean, Kecamatan Rembang, Kabupaten Pasuruan 67152)</t>
  </si>
  <si>
    <t>Kantor/Pabrik:
Jl. Raya Merak Km. 117, Kelurahan Gerem, Kecamatan Grogol, Kota Cilegon, Provinsi Banten, Kode Pos: 42438, Telp (021) 29527180/ Hp: 082119408701</t>
  </si>
  <si>
    <t>Kantor/Gudang:
Komplek Pergudangan Eraprima Blok N5, Jl. Raya Daan Mogot Km. 21 Rt.001 Rw.001, Kel. Poris Plawad, Kec. Cipondoh, Kota Tangerang, Provinsi Banten, Kode Pos 15141, Telp (021) 9662866
Produsen asal:
Chongqing Huaruilong Biological Technology Co., Ltd., China
(No. 280, Jiefang East Road, Laifeng Street, Bishan District, Chongqing, China)</t>
  </si>
  <si>
    <t>Kantor/Pabrik:
Jl. Teratai Raya No. 33A, Rt 006 Rw. 003, Desa/Kelurahan Sei Putih, Kecamatan Tapung, Kabupaten Kampar, Kota Riau, Provinsi Riau, Kode Pos: 28464 (Hp. 0811595600)</t>
  </si>
  <si>
    <t xml:space="preserve">Kantor/Pabrik:
Dusun Waru Rt.03 Rw.04, Desa Pulosari, Kecamatan Kebakkramat, Kabupaten Karanganyar, Provinsi Jawa Tengah, Telp/Fax (0271) 825564/ 8200204 </t>
  </si>
  <si>
    <t>Kantor/Gudang:
Taman Tekno Blok B No.1, Bumi Serpong Damai Sektor XI - Tangerang Selatan, Kode Pos: 15314, Telp/Fax: 021-7565000/021-7560860, 7560870
Produsen Asal:
Zinpro Corporation
(10400 Viking Drive, Suite 240, Eden Prairie, MN 55344, Amerika Serikat)</t>
  </si>
  <si>
    <t>Kantor:
18 Office Park, Lt.25, Unit B2 dan C, Jl. TB Simatupang No.18, Kel. Kebagusan, Kec. Pasar Minggu, Kota Jakarta Selatan, Provinsi DKI Jakarta-12520, Telp. 021-22783555
Produsen asal:
Alltech Inc., USA
(3031 Catnip Hill Pike Nicholasville Kentucky, USA)</t>
  </si>
  <si>
    <t>Kantor:
Sentral Senayan II Lantai 16, Jl. Asia Afrika No.8, Kel. Gelora, Kec. Tanah Abang, Jakarta Pusat, Kode Pos: 10270, Telp. (021) 50191788
Pabrik:
Jl. Raya Pasar Kemis Km 4,1,  Kelurahan Kuta Jaya, Kecamatan Pasar Kemis, Kabupaten Tangerang, Provinsi Banten</t>
  </si>
  <si>
    <t>PT. Dover Chemical Total</t>
  </si>
  <si>
    <t>PT. DSM Nutritional  Products Manufacturing Indonesia Total</t>
  </si>
  <si>
    <t>CV Pradipta Paramita Total</t>
  </si>
  <si>
    <t>PT. Bio Cycle Indo Total</t>
  </si>
  <si>
    <t>Riau Total</t>
  </si>
  <si>
    <t>Suplementasi mineral selenium dan zinc untuk budidaya ikan</t>
  </si>
  <si>
    <t>Suplemen mineral untuk pertumbuhan dan produksi pada ikan dan udang</t>
  </si>
  <si>
    <t xml:space="preserve">Aquacell Min C FSH CAN-51085                                                                     </t>
  </si>
  <si>
    <t>Kantor/Pabrik: Jl. Pedurenan V Kav. 27, Rt.001 Rw. 002, Kel. Pedurenan, Kec. Gunung Sindur, Kab. Bogor, Provinsi Jawa Barat, Kode Pos 16340, HP: 087873038430)</t>
  </si>
  <si>
    <t xml:space="preserve">PT. Sanbe Farma
</t>
  </si>
  <si>
    <t>Kantor: 
Jl. Taman Sari No. 10, Kota Bandung, Provinsi Jawa Barat, Telp/Fax (022) 4207725/ 4261119
Pabrik:
Jl. Industri I No. 9, Desa/Kelurahan Utama, Kecamatan Cimahi Selatan, Kota Cimahi, Provinsi Jawa Barat</t>
  </si>
  <si>
    <t xml:space="preserve">KKP RI D 2406012-P3 PBS </t>
  </si>
  <si>
    <t xml:space="preserve">Vitamin A 15.000.000 IU/kg, Vitamin D3 2.400.000 IU/kg, Vitamin E 75.000 mg/kg, Vitamin C 150.000 mg/kg, Vitamin B1 3.000 mg/kg, Vitamin B2 3.000 m/kg, Vitamin B6 1.500 mg/kg, Choline chloride 30.000 mg/kg,  Ca d-pantothenate 1.500 mg/kg, Nicotinic acid 2.500 mg/kg, Folic acid 500 mg/kg, Laktosa </t>
  </si>
  <si>
    <t xml:space="preserve">PT. Agroveta Husada Dharma
</t>
  </si>
  <si>
    <t>KKP RI D 2406413-P1 PBS</t>
  </si>
  <si>
    <t>Vitamin C (Coated) 500 g/kg, Beta Glucan 25.000 mg/kg, Mannanoligosakarida 16.000 mg/kg, Calcium Lignosulphonate, BHT, CaCO3</t>
  </si>
  <si>
    <t>Kantor/Gudang:
Wisma BNI 46 Lt.27 Jl. Jend. Sudirman Kav.1 Jakarta Pusat 10220, Telp/Fax: (021) 57897000/Fax (021) 57897099
Produsen Asal:
Intervet International B.V. (MSD Animal Health) 
(Wim de Korverstraat 35, 5831 AN Boxmeer, Belanda)</t>
  </si>
  <si>
    <t>KKP RI I 2406221-P2 BKC</t>
  </si>
  <si>
    <t>Kantor:
Cibis Nine Lt.12, Unit G-1, Jl. TB Sumatupang No.2, Rt.001 Rw. 005, Kel. Cilandak Timur, Kec. Pasar Minggu, Kota Jakarta Selatan, Provinsi DKI Jakarta, Telp (021) 87962197/ Fax (021) 87962199
Pabrik:
Kawasan Pergudangan Taman Tekno BSD, Blok L2 No.36, Kel. Setu, Kec. Setu, Kota Tangerang Selatan, Provinsi Banten</t>
  </si>
  <si>
    <t xml:space="preserve">KKP RI D 2406352-P1 PBS                 </t>
  </si>
  <si>
    <t xml:space="preserve">Iron 55.000 mg/kg, Copper 5.000 mg/kg, Zinc 90.000 mg/kg, Manganese 15.000 mg/kg, Chromium 150 mg/kg, Selenium 200 mg/kg, Cobalt 150 mg/kg, Iodine 2.000 mg/kg
</t>
  </si>
  <si>
    <t>GF-Pro</t>
  </si>
  <si>
    <t>Aquacell Tracequa</t>
  </si>
  <si>
    <t xml:space="preserve">PT. Aquacell Indo Pasifik
</t>
  </si>
  <si>
    <t>Kantor/Pabrik: 
Jl. Pedurenan V Kav. 27, Rt.001 Rw. 002, Kel. Pedurenan, Kec. Gunung Sindur, Kab. Bogor, Provinsi Jawa Barat, Kode Pos 16340, HP: 087873038430)</t>
  </si>
  <si>
    <t>KKP RI D 2406800 PBC</t>
  </si>
  <si>
    <t>KKP RI D 2406801 PBS</t>
  </si>
  <si>
    <t>Mangan 200 mg/kg, Selenium 800 mg/kg, Copper 170 mg/kg, Air</t>
  </si>
  <si>
    <t>Zinc 125 mg/kg, Potassium 14.500 mg/kg, Calcium carbonat</t>
  </si>
  <si>
    <t>Suplementasi mineral untuk media air pemeliharaan ikan</t>
  </si>
  <si>
    <t xml:space="preserve">Shrimprotect RxReady DIV1 Real-Time PCR Kit </t>
  </si>
  <si>
    <t>Kantor/ Gudang:
Indonesia International Institute for Life Sciences, Jl. Pulomas Barat, Kav. 88, Kelurahan Kayu Putih, Kec. Pulogadung, Kota Jakarta Timur, Provinsi DKI Jakarta-13210)</t>
  </si>
  <si>
    <t>KKP RI D 2406803 BBC</t>
  </si>
  <si>
    <t>1 vial RxReady DIV1 Supermix 1,5 mL, 1 vial Nuclease-Free water 500 µL, 1 vial DIV1 positive control 100 µL</t>
  </si>
  <si>
    <t xml:space="preserve">Zerox </t>
  </si>
  <si>
    <t>Enro Fish</t>
  </si>
  <si>
    <t>KKP RI D 2406804 FKS</t>
  </si>
  <si>
    <t>KKP RI D 2406805 FKS</t>
  </si>
  <si>
    <t xml:space="preserve">CV. Tamasindo Veterinary
</t>
  </si>
  <si>
    <t>Kantor/Pabrik:
Jl. Sumber Mas Raya No. 10, Desa/Kelurahan Panggung Kidul, Kec. Semarang Utara, Kota Semarang, Provinsi Jawa Tengah, Kode Pos 50178</t>
  </si>
  <si>
    <t xml:space="preserve">PT. Hendy Pharmindo Satwa
</t>
  </si>
  <si>
    <t>Kantor:
Jl. Raya Mess AL, Kp. Payangan No. 06, Rt.06 Rw.07, Desa/Kel. Jatisari, Kec. Jatiasih, Kota Bekasi, Provinsi Jawa Barat, Kode Pos 17426, Telp/Fax: (021) 8449427/ 8449426
Pabrik:
Jl. Assyafiiyah Kp. Payangan No. 51, Rt.03 Rw.07, Desa/Kel. Jatisari, Kec. Jatiasih, Kota Bekasi, Provinsi Jawa Barat, Kode Pos 17426</t>
  </si>
  <si>
    <t>Enrofloxacin 200 mg/g, Maltodextrin</t>
  </si>
  <si>
    <r>
      <t xml:space="preserve">Mengobati penyakit bakteri </t>
    </r>
    <r>
      <rPr>
        <i/>
        <sz val="12"/>
        <color indexed="8"/>
        <rFont val="Arial"/>
        <family val="2"/>
      </rPr>
      <t xml:space="preserve">Aeromonas hydrophila </t>
    </r>
    <r>
      <rPr>
        <sz val="12"/>
        <color indexed="8"/>
        <rFont val="Arial"/>
        <family val="2"/>
      </rPr>
      <t xml:space="preserve">pada ikan lele </t>
    </r>
  </si>
  <si>
    <t>Enrofloxacin 5.000 mg/100g, Laktosa</t>
  </si>
  <si>
    <r>
      <t xml:space="preserve">Pengobatan infeksi bakteri </t>
    </r>
    <r>
      <rPr>
        <i/>
        <sz val="12"/>
        <color indexed="8"/>
        <rFont val="Arial"/>
        <family val="2"/>
      </rPr>
      <t xml:space="preserve">Aeromonas hydrophila </t>
    </r>
    <r>
      <rPr>
        <sz val="12"/>
        <color indexed="8"/>
        <rFont val="Arial"/>
        <family val="2"/>
      </rPr>
      <t xml:space="preserve">pada ikan nila dan lele </t>
    </r>
    <r>
      <rPr>
        <sz val="12"/>
        <color indexed="10"/>
        <rFont val="Arial"/>
        <family val="2"/>
      </rPr>
      <t xml:space="preserve"> </t>
    </r>
  </si>
  <si>
    <t>PT. Sanbe Farma
 Total</t>
  </si>
  <si>
    <t>PT. Agroveta Husada Dharma
 Total</t>
  </si>
  <si>
    <t>PT. Aquacell Indo Pasifik
 Total</t>
  </si>
  <si>
    <t>PT. Hendy Pharmindo Satwa
 Total</t>
  </si>
  <si>
    <t>CV. Tamasindo Veterinary
 Total</t>
  </si>
  <si>
    <t>Biovit Aquatic</t>
  </si>
  <si>
    <t>Suplemen vitamin untuk pertumbuhan dan kesehatan ikan dan udang</t>
  </si>
  <si>
    <t>Suplementasi vitamin C untuk pertumbuhan ikan dan udang</t>
  </si>
  <si>
    <t>Memberikan kekebalan terhadap infeksi iridovirus pada spesies ikan rentan</t>
  </si>
  <si>
    <t>Suplementasi mineral untuk menjaga kesehatan pencernaan ikan dan udang</t>
  </si>
  <si>
    <t>Iridovirus ikan inaktif 2x10^7 TCID 50/mL, Montanide ISA 763A VG 0,63 g, Phosphate Buffer hingga 1 ml</t>
  </si>
  <si>
    <t>Calcium formate min.770 g/kg, Fumaric Acid, Silicic acid precipitated and dried</t>
  </si>
  <si>
    <t>Mendeteksi penyakit DIV1 dan kontrol internal udang</t>
  </si>
  <si>
    <t>Asam Laurat, Asam Format, Oregano, Gliserin</t>
  </si>
  <si>
    <t>Meningkatkan laju pertumbuhan udang, meningkatkan nilai kelulusan hidup pada udang</t>
  </si>
  <si>
    <t xml:space="preserve">Ammotrap                                                                                   </t>
  </si>
  <si>
    <t>PT. Blue Aqua Indonesia</t>
  </si>
  <si>
    <t xml:space="preserve">AlphaGro                                                                                               </t>
  </si>
  <si>
    <t>Taman Tekno BSD Industri Complex Lt. 2B Sektor IX, Jl. Tekno Utama Blok B/1 Ds Setu, Kelurahan Setu, Kecamatan Setu, Kota Tangerang Selatan,  Provinsi Banten, Kode Pos: 15314, Telp/Fax: (021) 7565000)/ 7560860/70</t>
  </si>
  <si>
    <t>Menara Thamrin Suite 310, Jl. M.H. Thamrin Kav. 3, Kota Jakarta Pusat, Provinsi DKI Jakarta, Kode Pos 10250</t>
  </si>
  <si>
    <t>Plaza Niaga 1 Blok B No. 50 Sentul City, Kelurahan Citaringgul, Kecamatan Babakan Madang, Kabupaten Bogor, Provinsi Jawa Barat, Kode Pos 16810. Email: mail@brightinternational.co.id, Telp/Fax: (021) 87962058/ (021) 87961089</t>
  </si>
  <si>
    <t>Ruko The Springs, Jl. Springs Boulevard Selatan No.1, Kelurahan Cihuni, Kecamatan Pagedangan, Gading Serpong, Kabupaten Tangerang, Provinsi Banten, Telp. (021) 29871212/(021) 29871213</t>
  </si>
  <si>
    <t xml:space="preserve">E.C.O TRACE® Zn 25% </t>
  </si>
  <si>
    <t>KKP RI I 2407806 PBS</t>
  </si>
  <si>
    <r>
      <t>Prophorce</t>
    </r>
    <r>
      <rPr>
        <vertAlign val="superscript"/>
        <sz val="12"/>
        <color indexed="8"/>
        <rFont val="Arial"/>
        <family val="2"/>
      </rPr>
      <t>TM</t>
    </r>
    <r>
      <rPr>
        <sz val="12"/>
        <color indexed="8"/>
        <rFont val="Arial"/>
        <family val="2"/>
      </rPr>
      <t xml:space="preserve"> SR 130 </t>
    </r>
  </si>
  <si>
    <t>KKP RI I 2407807 PBS</t>
  </si>
  <si>
    <t>KKP RI I 2407398-P1 PBS</t>
  </si>
  <si>
    <t xml:space="preserve">Algimun </t>
  </si>
  <si>
    <t>KKP RI I 2407418-P1 PBS</t>
  </si>
  <si>
    <t xml:space="preserve">Availa Mn 80 </t>
  </si>
  <si>
    <t>KKP RI I 2407808 PBS</t>
  </si>
  <si>
    <t>Availa Zn 120</t>
  </si>
  <si>
    <t>KKP RI I 2407809 PBS</t>
  </si>
  <si>
    <t>Availa Sow Feet First</t>
  </si>
  <si>
    <t>KKP RI I 2407810 PBS</t>
  </si>
  <si>
    <t>Microplex 1000</t>
  </si>
  <si>
    <t>KKP RI I 2407811 PBS</t>
  </si>
  <si>
    <t xml:space="preserve">Aquacell-Miksmax </t>
  </si>
  <si>
    <t>KKP RI D 2407812 PBS</t>
  </si>
  <si>
    <t xml:space="preserve">Sanolife MIC </t>
  </si>
  <si>
    <t>KKP RI I 2407033-P2 PbBS</t>
  </si>
  <si>
    <t>Zinc 250.000 mg/Kg, Glycine 330 mg/kg</t>
  </si>
  <si>
    <t>Hydrolysed lecithin 600 g/kg, silicic acid (Analisa terjamin: Kandungan aceton insolubles minimal 68%, Moisture maksimum 6%)</t>
  </si>
  <si>
    <t>Feed additive untuk menjaga imunitas ikan dan udang</t>
  </si>
  <si>
    <t xml:space="preserve">Suplementasi mineral untuk media air pemeliharaan dan memicu moulting pada udang </t>
  </si>
  <si>
    <t xml:space="preserve">PT. Biochem Zusatzstoffe Indonesia
</t>
  </si>
  <si>
    <t>Kantor/Gudang:
Ruko The Springs, Jl. Springs Boulevard Selatan No.1, Kelurahan Cihuni, Kecamatan Pagedangan, Gading Serpong, Kabupaten Tangerang, Provinsi Banten, Telp. (021) 29871212/(021) 29871213
Produsen asal:
Biochem Zusatzstoffe Handels-und Produktionsgesellschaft mbH
(Kustermeyerstraβe 16, 49393 Lohne, Germany PDV114896)</t>
  </si>
  <si>
    <t xml:space="preserve">PT. Bright International
</t>
  </si>
  <si>
    <t xml:space="preserve">Kantor/Gudang:
Plaza Niaga 1 Blok B No. 50 Sentul City, Kelurahan Citaringgul, Kecamatan Babakan Madang, Kabupaten Bogor, Provinsi Jawa Barat, Kode Pos 16810. Email: mail@brightinternational.co.id, Telp/Fax: (021) 87962058/ (021) 87961089
Produsen asal:
Perstorp Waspik B.V
(Industrieweg 8, 5165 NH Waspik, The Netherlands)
</t>
  </si>
  <si>
    <t xml:space="preserve">PT. Bright International
</t>
  </si>
  <si>
    <t>Kantor/Gudang:
Plaza Niaga 1 Blok B No. 50 Sentul City, Kelurahan Citaringgul, Kecamatan Babakan Madang, Kabupaten Bogor, Provinsi Jawa Barat, Kode Pos 16810. Email: mail@brightinternational.co.id, Telp/Fax: (021) 87962058/ (021) 87961089
Produsen asal:
Adisseo NL B.V
(Ramgatseweg 46-48, 4941VS Raamsdonksveer, The Netherlands)</t>
  </si>
  <si>
    <t xml:space="preserve">PT. Olmix Indonesia Nutrition
</t>
  </si>
  <si>
    <t>Kantor/Gudang:
Menara Thamrin Suite 310, Jl. M.H. Thamrin Kav. 3, Kota Jakarta Pusat, Provinsi DKI Jakarta, Kode Pos 10250
Produsen asal:
Olmix SA
(Olmix SA, Z.A, du Haut du Bois, 56580, Brehan, Perancis)</t>
  </si>
  <si>
    <t xml:space="preserve">PT. Behn Meyer Chemicals
</t>
  </si>
  <si>
    <t>Kantor/Gudang:
Taman Tekno BSD Industri Complex Lt. 2B Sektor IX, Jl. Tekno Utama Blok B/1 Ds Setu, Kelurahan Setu, Kecamatan Setu, Kota Tangerang Selatan,  Provinsi Banten, Kode Pos: 15314, Telp/Fax: (021) 7565000)/ 7560860/70
Produsen asal:
Zinpro Corporation
(10400 Viking Drive, Suite 240, Eden  Prairie, MN 55344, Amerika Serikat)</t>
  </si>
  <si>
    <t>Kantor/Pabrik: 
Jl. Pedurenan V Kav. 27, Rt.001 Rw. 002, Kel. Pedurenan, Kec. Gunung Sindur, Kabupaten  Bogor, Provinsi Jawa Barat, Kode Pos 16340, HP: 087873038430)</t>
  </si>
  <si>
    <t xml:space="preserve">PT. Inve Indonesia
</t>
  </si>
  <si>
    <t xml:space="preserve">Kantor/Gudang:
Ruko Prominence Blok 38E No.7, Jl. Jalur Sutera Boulevard, Kel. Panunggangan Timur, Kec. Pinang, Kota Tangerang, Provinsi Banten
Produsen asal:
Inve Aquaculture, Inc
(Inve Aquaculture, Inc, USA, 3528 West 500 South Salt Lake City, UT 84104, USA)    </t>
  </si>
  <si>
    <t>Suplementasi zinc dan asam amino untuk ikan</t>
  </si>
  <si>
    <t>Sebagai feed additive untuk meningkatkan penyerapan nutrisi pakan pada ikan dan udang</t>
  </si>
  <si>
    <t>Suplemen pakan untuk meningkatkan performa pertumbuhan ikan dan udang</t>
  </si>
  <si>
    <t>Manganese amino acid complex 499 g/kg, Kalsium karbonat, Corn cob (Analisa terjamin: Mangan 80 g/kg, Total asam amino min. 8%)</t>
  </si>
  <si>
    <t>Suplementasi mineral mangan dan asam amino untuk budidaya ikan</t>
  </si>
  <si>
    <t>Zinc amino acid complex 625 g/kg, Kalsium karbonat, Corn cob (Analisa terjamin: Zinc 120 g/kg, Total asam amino min. 120 g/kg)</t>
  </si>
  <si>
    <t>Suplementasi mineral zinc dan asam amino untuk budidaya ikan</t>
  </si>
  <si>
    <t>Suplementasi mineral (Zinc, Mangan, Tembaga) dan asam amino untuk budidaya udang</t>
  </si>
  <si>
    <t>Chromium methionine amino acid complex 34 g/kg, Mineral oil, Kalsium karbonat (Analisa terjamin: Kromium 1.000 mg/kg, Total asam amino min. 1.000 mg/kg)</t>
  </si>
  <si>
    <t>Suplementasi mineral kromium dan asam amino untuk budidaya ikan</t>
  </si>
  <si>
    <r>
      <rPr>
        <i/>
        <sz val="12"/>
        <color indexed="8"/>
        <rFont val="Arial"/>
        <family val="2"/>
      </rPr>
      <t>Bacillus sp (B. subtilis</t>
    </r>
    <r>
      <rPr>
        <sz val="12"/>
        <color indexed="8"/>
        <rFont val="Arial"/>
        <family val="2"/>
      </rPr>
      <t xml:space="preserve">, </t>
    </r>
    <r>
      <rPr>
        <i/>
        <sz val="12"/>
        <color indexed="8"/>
        <rFont val="Arial"/>
        <family val="2"/>
      </rPr>
      <t>B. licheniformis, B. pumilus</t>
    </r>
    <r>
      <rPr>
        <sz val="12"/>
        <color indexed="8"/>
        <rFont val="Arial"/>
        <family val="2"/>
      </rPr>
      <t xml:space="preserve">) minimal 5x10^10 Cfu/g, Kalsium karbonat, Sodium klorida, Monosodium posphate, Yeast ekstrak (Saccharomyces cerevisiae), Anti caking agent (silikondioksida)
</t>
    </r>
  </si>
  <si>
    <t>Sebagai bioremediasi untuk membantu proses penguraian limbah secara alami</t>
  </si>
  <si>
    <t>Mineral (Zinc, Manganese, Cupper) amino acid complex 392 g/kg, Kalsium karbonat, Corn cob (Analisa terjamin: Zinc 66,7 g/kg, Mangan 26,7 g/kg, Tembaga 13,4 g/kg, Total asam amino min. 160 g/kg)</t>
  </si>
  <si>
    <t>Triglycerides of butyric acid 620 g/kg, glycerin 10 g/kg, Magnesium oxide 25 g/kg, Silica (Analisa terjamin: butyric acid after hydrolysis minimum 490 g/kg dan maksimum 570 g/kg)</t>
  </si>
  <si>
    <t>Alga Ulva sp. 64 g/kg, Alga Solieria sp. 6 g/kg, Sepiolite 650 g/kg, Kalsium karbonat 270 g/kg, Amorphous silica 10 g/kg (Analisa terjamin: Organic matter on dry minimal 7%, Sulfur minimal 0,4%)</t>
  </si>
  <si>
    <t>PT Novindo Agritech Hutama</t>
  </si>
  <si>
    <t>Taman Tekno BSD Sektor XI Blok A-2/1 Desa/Kel. Setu Kec. Setu Kota Tangerang Selatan 15314, Desa/Kelurahan Setu, Kec. Setu, Kota Tangerang Selatan, Provinsi Banten</t>
  </si>
  <si>
    <t>PT Agrinusa Jaya Santosa</t>
  </si>
  <si>
    <t>Jl. Asrama/Pondo Kelapa, Komplek Pergudangan Paragon No 8-B Tanjung Gusta Desa/Kelurahan Tanjung Gusta, Kec. Medan Helvetia, Kota Medan, Provinsi Sumatera Utara, Kode Pos: 20125</t>
  </si>
  <si>
    <t>PT Anugerah Pharmindo Lestari</t>
  </si>
  <si>
    <t>Jl. Tekno Boulevard Blok DP 5 C, Kawasan Industri Jababeka III, Kelurahan Pasirgombong, Kecamatan Cikarang Utara, Kab. Bekasi, Provinsi Jawa Barat, Kode Pos: 17534</t>
  </si>
  <si>
    <t>Kawasan Industri dan Pergudangan Jl. Lingkar Timur KM 5.5 Pergudangan Safe N Lock Blok V2, Sidoarjo Jawa Timur</t>
  </si>
  <si>
    <t>CV. Profeed Indo Tama</t>
  </si>
  <si>
    <t>Kawasan Industri Safe N Lock Block B 2318, Sidoarjo, Jawa Timur</t>
  </si>
  <si>
    <t>Jl. Pahlawan seribu, Ruko CBD Blok C No.17 Kelurahan Lengkong Gudang Kecamatan Serpong, Kota Tangerang Selatan, Banten</t>
  </si>
  <si>
    <t>JL. Industri VI Blok I No 6A, Desa Pasir Jaya, Kecamatan Jatiuwung, Kota Tangerang, Banten</t>
  </si>
  <si>
    <t>Jl. Raya Pasar Kemis KM 41 Kelurahan Kuta Jaya, Kecamatan Pasar Kemis, Kabupaten Tangerang, Banten</t>
  </si>
  <si>
    <t>PT Tong Wei Indonesia</t>
  </si>
  <si>
    <t>JL. RAYA SADANG-SUBANG, KP. PALDALAPAN Desa/Kelurahan
Cijaya, Kec. Campaka, Kab. Purwakarta, Provinsi Jawa Barat</t>
  </si>
  <si>
    <t>PT. Universal Bisnisindo</t>
  </si>
  <si>
    <t>Jl. Raya Narogong Km 13,5 Desa/Kelurahan Cikiwul, Kec.Bantargebang, Kota Bekasi, Provinsi Jawa Barat</t>
  </si>
  <si>
    <t>PT. Blue Aqua Indonesia Total</t>
  </si>
  <si>
    <t>PT. Biochem Zusatzstoffe Indonesia
 Total</t>
  </si>
  <si>
    <t>PT. Behn Meyer Chemicals
 Total</t>
  </si>
  <si>
    <t>PT. Inve Indonesia
 Total</t>
  </si>
  <si>
    <t>PT. Olmix Indonesia Nutrition
 Total</t>
  </si>
  <si>
    <t>PT. Bright International
 Total</t>
  </si>
  <si>
    <t>PT. Bright International
 Total</t>
  </si>
  <si>
    <t>Magnesium 7.500 mg/kg, Copper 400 mg/kg, Calcium 109.999,99 mg/kg, Phospor 477,27 mg/kg, Iron 500 mg/kg, Mangan 50 mg/kg, Sodium bicarbonate</t>
  </si>
  <si>
    <t xml:space="preserve">Fish Vitamin Premix (DH-Px 0.25) </t>
  </si>
  <si>
    <t>Shrimp Mineral Premix (DH-Px 0.25)</t>
  </si>
  <si>
    <t xml:space="preserve">Butirex Aqua </t>
  </si>
  <si>
    <t xml:space="preserve">Rovabio® Advance Phy L </t>
  </si>
  <si>
    <t>Rovabio® Advance Phy T</t>
  </si>
  <si>
    <t>Phytovit Aqua</t>
  </si>
  <si>
    <t>KKP RI D 2408813 PBS</t>
  </si>
  <si>
    <t>KKP RI D 2408814 PBS</t>
  </si>
  <si>
    <t>KKP RI I 2408815 PBS</t>
  </si>
  <si>
    <t>KKP RI I 2408816 PBC</t>
  </si>
  <si>
    <t>KKP RI I 2408817 PBS</t>
  </si>
  <si>
    <t>KKP RI I 2408818 HBC</t>
  </si>
  <si>
    <t>KKP RI I 2408253-P2 PBS</t>
  </si>
  <si>
    <t>KKP RI D 240801-P2 PbBC</t>
  </si>
  <si>
    <t xml:space="preserve">Vitamin A 2.000.000 IU/kg, Vitamin D3 400.000 IU/kg, Vitamin E 16 g/kg, Vitamin K3 2,4 g/kg, Vitamin B1 3 g/kg, Vitamin B2 8 g/kg, Vitamin B6 3 g/kg, Vitamin B12 6,4 mg/kg, Niacin 12 g/kg, Asam pantotenat 8 g/kg, Asam folat 1,2 g/kg, Biotin 40 mg/kg, Silicon dioxide 10 g/kg, Ethoxyquine 0,15 g/kg, Rice hulls dan Calcium carbonate </t>
  </si>
  <si>
    <t>Copper 16 g/kg, Iron 7 g/kg, Manganese 12 g/kg, Zinc 40 g/kg, Cobalt 1,6 g/kg, Iodine 0,96 g/kg, Selenium 0,5 g/kg, Silicon dioxide 10 g/kg, Calcium carbonate</t>
  </si>
  <si>
    <t>Sodium butyrate 540 g/kg, Sodium carbonate, Trisodium phosphate</t>
  </si>
  <si>
    <t>Endo-1,4-β-xylanase (N°EC 3.2.1.8) 9,9 g/kg, Endo-1,3 (4)-β-glucanase (N°EC 3.2.1.6) 6,6 g/kg, 6-phytase (N°EC 3.1.3.26) 12,7 g/kg, Sodium chloride, Sorbitol, Potassium sorbate, Sodium benzoate, Air demineralisasi</t>
  </si>
  <si>
    <t>Sebagai sumber enzim untuk ikan</t>
  </si>
  <si>
    <t>Endo-1,4-β-xylanase (N°EC 3.2.1.8) 60 g/kg, 6-phytase (N°EC 3.1.3.26)  g/kg, Endo-1,3 (4)-β-glucanase (N°EC 3.2.1.6) 40 g/kg, Stearic acid, Sodium sulphate, Maltodextrin, Talc, Polyvinyl alkohol, Silica, Wheat flour, Sodium phytate</t>
  </si>
  <si>
    <t>Cactus fruit oil 4 ml/L, Propylene Glycol, Gliserin (Analisa terjamin: Flavanoid 0,8 mg/mL</t>
  </si>
  <si>
    <t>Sebagai imonostimulan pada ikan dan udang</t>
  </si>
  <si>
    <t>Ekstrak kering fermentasi Saccharomyces cerevisiae 100% (Analisa terjamin: Protein kasar min. 380 g/kg, Kadar air maks. 60 g/kg, Kadar abu maks. 80 g/kg)</t>
  </si>
  <si>
    <t>Total Bacillus subtilis min. 1x10^6 CFU/mL, Glukosa, Molase, Prelac, Glycine, Skim milk, Yeast Ekstrak, Air</t>
  </si>
  <si>
    <r>
      <t xml:space="preserve">- Menurunkan kadar amoniak.
- Menurunkan kadar nitrit,.
- Menurunkan kadar Total Organic Matter (TOM).
- Meningkatkan jumlah bakteri </t>
    </r>
    <r>
      <rPr>
        <i/>
        <sz val="12"/>
        <color indexed="8"/>
        <rFont val="Arial"/>
        <family val="2"/>
      </rPr>
      <t>Bacillus sp</t>
    </r>
    <r>
      <rPr>
        <sz val="12"/>
        <color indexed="8"/>
        <rFont val="Arial"/>
        <family val="2"/>
      </rPr>
      <t>.</t>
    </r>
  </si>
  <si>
    <t>Kantor/Gudang:
Jl. Suplier X No.18, Rancaekek, Kabupaten Bandung, Provinsi Jawa Barat, Telp: (021) 83787990
Produsen asal:
Novation 2002 S.L
(Ctra, Aguilar De Montuenga Km.2, 42250, Arcos De Jalon, Soria, Spain)</t>
  </si>
  <si>
    <t xml:space="preserve">Kantor/Gudang:
Jl. Dr. Saharjo No. 264, Kelurahan Menteng Dalam, Kecamatan Tebet, Kota Jakarta Selatan, Provinsi DKI Jakarta, Kode Pos 12870, Telp (021) 8300300/ (021) 8280679
Produsen asal :
Genencor International BVBA
(Komvest 43, 8000 Brugge, Belgium)
</t>
  </si>
  <si>
    <t>Kantor/Gudang:
Jl. Dr. Saharjo No. 264, Kelurahan Menteng Dalam, Kecamatan Tebet, Kota Jakarta Selatan, Provinsi DKI Jakarta, Kode Pos 12870, Telp (021) 8300300/ (021) 8280679
Produsen asal :
Innovia
(4 rue Samuel Champlain, Zone Agrocean, Chef de Baie, 17000 La Rochelle, France)</t>
  </si>
  <si>
    <t xml:space="preserve">Kantor/Gudang:
Taman Tekno BSD Industri Complex Lt. 2B Sektor IX, Jl. Tekno Utama Blok B/1 Ds Setu, Kelurahan Setu, Kecamatan Setu, Kota Tangerang Selatan,  Provinsi Banten, Kode Pos: 15314, Telp/Fax: (021) 7565000)/ 7560860/70
Produsen asal:
Nitro Biotech Services Ltd.
(44 The Catacombs Rabat, RBT 1582, Malta)
</t>
  </si>
  <si>
    <t>Kantor/Gudang:
Taman Tekno BSD Industri Complex Lt. 2B Sektor IX, Jl. Tekno Utama Blok B/1 Ds Setu, Kelurahan Setu, Kecamatan Setu, Kota Tangerang Selatan,  Provinsi Banten, Kode Pos: 15314, Telp/Fax: (021) 7565000)/ 7560860/70
Produsen asal:
ICC Indl. Com, Exp. E Imp. Ltda, Brazil 
(Av. Brig, Faria Lima, 1768-40 andar-Sao Paulo, Brazil)</t>
  </si>
  <si>
    <t>Mina Bacto</t>
  </si>
  <si>
    <t>Kantor/Pabrik:
Kawasan Industri Modern III Blok A9-A10 Cikande, Serang, Provinsi Banten, Telp/Fax (0254) 402486-7/ (0254) 402491</t>
  </si>
  <si>
    <t>Kantor/Gudang: Jl. Suplier X No.18, Rancaekek, Kabupaten Bandung, Provinsi Jawa Barat, Telp: (021) 83787990</t>
  </si>
  <si>
    <t>Kantor/Gudang: Jl. Dr. Saharjo No. 264, Kelurahan Menteng Dalam, Kecamatan Tebet, Kota Jakarta Selatan, Provinsi DKI Jakarta, Kode Pos 12870, Telp (021) 8300300/ (021) 8280679</t>
  </si>
  <si>
    <t>PT. Romindo Primavetcom Total</t>
  </si>
  <si>
    <t>CV. Fenanza Putra Total</t>
  </si>
  <si>
    <t>Talavera Office Park Suite, Lantai 19, Unit 03, Jl. TB Simatupang Kav.22-26, Cilandak Barat, Kota Jakarta Selatan, Provinsi DKI Jakarta, Kode Pos: 12430</t>
  </si>
  <si>
    <r>
      <t xml:space="preserve">Talavera Office Park Suite, Lantai 19, Unit 03, Jl. TB Simatupang Kav.22-26, Cilandak Barat, Kota Jakarta Selatan, Provinsi DKI Jakarta, Kode Pos: 12430
</t>
    </r>
    <r>
      <rPr>
        <b/>
        <u/>
        <sz val="12"/>
        <color indexed="8"/>
        <rFont val="Arial "/>
      </rPr>
      <t>Produsen Asal:</t>
    </r>
    <r>
      <rPr>
        <sz val="12"/>
        <color indexed="8"/>
        <rFont val="Arial "/>
      </rPr>
      <t xml:space="preserve">
Adisan Laboratories Pvt.Ltd
(S.No.297, Plot No.17,A/P-Ambervet, Tal-Mulshi, Near Ambervet Datta Mandir, Pune-412115, Maharashtra, India) 
</t>
    </r>
  </si>
  <si>
    <r>
      <t xml:space="preserve">Talavera Office Park Suite, Lantai 19, Unit 03, Jl. TB Simatupang Kav.22-26, Cilandak Barat, Kota Jakarta Selatan, Provinsi DKI Jakarta, Kode Pos: 12430
</t>
    </r>
    <r>
      <rPr>
        <b/>
        <u/>
        <sz val="12"/>
        <color indexed="8"/>
        <rFont val="Arial "/>
      </rPr>
      <t xml:space="preserve">
Produsen Asal:</t>
    </r>
    <r>
      <rPr>
        <sz val="12"/>
        <color indexed="8"/>
        <rFont val="Arial "/>
      </rPr>
      <t xml:space="preserve">
Keeton Industries, Inc
(1520 Aquatic Drive, Wellington, Colorado 80549, USA)</t>
    </r>
  </si>
  <si>
    <t>Kantor:
Talavera Office Park Suite, Lantai 19, Unit 03, Jl. TB Simatupang Kav.22-26, Cilandak Barat, Kota Jakarta Selatan, Provinsi DKI Jakarta, Kode Pos: 12430
Produsen asal (Presan Shrimp):
Selko B.V., Netherlands
(Jellinghausstraat 24, 5048 AZ Tilburg, P.O.Box 4217, 5004 Tilburg)</t>
  </si>
  <si>
    <t>DH MIN SHRIMP PX 0.25</t>
  </si>
  <si>
    <t>PT. ADM Animal Nutrition Indonesia</t>
  </si>
  <si>
    <t xml:space="preserve">Kantor:
Kawasan Industri MM 2100 Jl. Selayar Blok A3-2, Desa Mekarwangi, Kel/Desa Mekarwangi, Kec. Cikarang Barat - Bekasi 17845
Pabrik:
PT. ADM Animal Nutrition Indonesia. (Pasuruan Industrial Estate Rembang (PIER Pasuruan), Jl. Rembang Industrial III/24, Pandean, Rembang, Kabupaten Pasuruan, Provinsi Jawa Timur)
</t>
  </si>
  <si>
    <t>DH VIT SHRIMP PX 0.25</t>
  </si>
  <si>
    <t>PX MIX FRS MNS</t>
  </si>
  <si>
    <t>PX MIN FRS 0.2% NWH</t>
  </si>
  <si>
    <t>Kantor:
Kawasan Industri MM 2100, Jl. Selayar Blok A3-2, Desa Mekarwangi, Kel/Desa Mekarwangi, Kec. Cikarang Barat - Bekasi 17845
Pabrik: 
Pasuruan Industrial Estate Rembang (PIER Pasuruan), Jl. Rembang Industrial III/24, Pandean, Rembang, Kabupaten Pasuruan, Provinsi Jawa Timur.</t>
  </si>
  <si>
    <t>DH MIN FISH PX O.25</t>
  </si>
  <si>
    <t>Kantor:
Kawasan Industri MM 2100 Jl. Selayar Blok A3-2, Desa Mekarwangi, Kel/Desa Mekarwangi, Kec. Cikarang Barat - Bekasi 17845
Pabrik:
Pasuruan Industrial Estate Rembang (PIER Pasuruan), Jl. Rembang Industrial III/24, Pandean, Rembang, Kabupaten Pasuruan, Provinsi Jawa Timur</t>
  </si>
  <si>
    <t>PX MIX SHR 0.2% CJI</t>
  </si>
  <si>
    <t>PX VIT FRS 0.1% NWH</t>
  </si>
  <si>
    <t>kantor:
Kawasan Industri MM 2100,Jl. Selayar Blok A3-2, Desa Mekarwangi, Kel/Desa Mekarwangi, Kec. Cikarang Barat - Bekasi 17845
Pabrik:
Pasuruan Industrial Estate Rembang (PIER Pasuruan), Jl. Rembang Industrial III/24, Pandean, Rembang, Kabupaten Pasuruan, Provinsi Jawa Timur</t>
  </si>
  <si>
    <t>PX VIT FRS MAL</t>
  </si>
  <si>
    <t>Kantor:
Kawasan Industri MM 2100, Jl. Selayar Blok A3-2, Desa Mekarwangi, Kel/Desa Mekarwangi, Kec. Cikarang Barat, Bekasi, Provinsi Jawa Barat 17845
Pabrik:
Pasuruan Industrial Estate Rembang (PIER Pasuruan), Jl. Rembang Industrial III/24, Pandean, Rembang, Kabupaten Pasuruan, Provinsi Jawa Timur</t>
  </si>
  <si>
    <t>PX VIT FRS 0.1% INA</t>
  </si>
  <si>
    <t>PX MIN FRS MAL</t>
  </si>
  <si>
    <t xml:space="preserve">PX VIT FRS 50180 CAN </t>
  </si>
  <si>
    <t>Kantor:
Kawasan Industri MM 2100, Jl. Selayar Blok A3-2, Desa Mekarwangi, Kel/Desa Mekarwangi, Kec. Cikarang Barat - Bekasi 17845
Pabrik: 
Pasuruan Industrial Estate Rembang (PIER Pasuruan), Jl. Rembang Industrial III/24, Pandean, Rembang, Kabupaten Pasuruan, Provinsi Jawa Timur</t>
  </si>
  <si>
    <t>PX VIT FRS TLP 11904 CAN</t>
  </si>
  <si>
    <t>PX VIT SHR 11907 CAN</t>
  </si>
  <si>
    <t>PX VIT AQA OMN 0.2% STP V1</t>
  </si>
  <si>
    <t>Kawasan Industri MM 2100, Jl. Selayar Blok A3-2, Desa Mekarwangi, Kel/Desa Mekarwangi, Kec. Cikarang Barat - Bekasi 17845
Pabrik:
Pasuruan Industrial Estate Rembang (PIER Pasuruan), Jl. Rembang Industrial III/24, Pandean, Rembang, Kabupaten Pasuruan, Provinsi Jawa Timur</t>
  </si>
  <si>
    <t>PX VIT SHR VAN 0.2% STP V1</t>
  </si>
  <si>
    <t>Kantor:
Kawasan Industri MM 2100, Jl. Selayar Blok A3-2, Desa Mekarwangi, Kel/Desa Mekarwangi, Kec. Cikarang Barat, Bekasi, Provinsi Jawa Barat 17845);
Pabrik:
Pasuruan Industrial Estate Rembang (PIER Pasuruan), Jl. Rembang Industrial III/24, Pandean, Rembang, Kabupaten Pasuruan, Provinsi Jawa Timur</t>
  </si>
  <si>
    <t>PX MIN SHR 0.1% INA</t>
  </si>
  <si>
    <t>Kantor:
Kawasan Industri MM 2100, Jl. Selayar Blok A3-2, Desa Mekarwangi, Kel/Desa Mekarwangi, Kec. Cikarang Barat, Kab. Bekasi, Provinsi Jawa Barat 17530)
Pabrik 
Pasuruan Industrial Estate Rembang (PIER Pasuruan), Jl. Rembang Industrial III/24, Pandean, Rembang, Kabupaten Pasuruan, Provinsi Jawa Timur</t>
  </si>
  <si>
    <t>Kantor:
Kawasan Industri MM 2100 Jl. Selayar Blok A3-2, Desa Mekarwangi, Kel/Desa Mekarwangi, Kec. Cikarang Barat - Bekasi 17845
Pabrik:
PT. ADM Animal Nutrition Indonesia. (Pasuruan Industrial Estate Rembang (PIER Pasuruan), Jl. Rembang Industrial III/24, Pandean, Rembang, Kabupaten Pasuruan, Provinsi Jawa Timur)</t>
  </si>
  <si>
    <t>Obat Bebas</t>
  </si>
  <si>
    <t>Obat Bebas Terbatas</t>
  </si>
  <si>
    <t>Obat Keras</t>
  </si>
  <si>
    <t>PT. ADM Animal Nutrition Indonesia Total</t>
  </si>
  <si>
    <t>- Untuk sanitasi rutin atau sewaktu-waktu ada wabah penyakit pada lingkungan aquatic;
- Wabah penyakit pada lingkungan aquatik;
Keterangan:
- Harus digunakan pada tempat yang berventilasi baik;
- Operator harus menggunakan sarung tangan dan pakaian pelind</t>
  </si>
  <si>
    <t xml:space="preserve">STRONER® </t>
  </si>
  <si>
    <t>- Mengurangi penyebaran penyakit pada ikan dan udang uang disebabkan oleh virus, bakteri, protozoa dan mikroorganisme lainnya;
- Mengontrol penyakit Bacteria Gill Disease, tail Rot, Black spot dan Sheel Disease;
- Mencegah penyakit bercak putih pada karap</t>
  </si>
  <si>
    <t>O2 Max</t>
  </si>
  <si>
    <t>- Membasmi dan mengurangi taura syndrome virus (TSV), yellow head virus (YHV) dan white spot syndrome baculovirus (WSBV);
- Membasmi dan mengurangi bakteri penyebab penyakit pada udang dan ikan  seperti Vibrio parahaemolyticus, V. harveyi, Pseudomonas sp,</t>
  </si>
  <si>
    <t>Mencegah dan mengurangi infeksi fungi (Saprolegnia spp) pada telur ikan; Mencegah dan mengurangi infeksi fungi (Saprolegnia spp) parasit protozoa (Ichtyophtyrius spp) pada ikan terutama pada fase larva dan anakan (fingerlings);
Kontrol dan pencegahan infe</t>
  </si>
  <si>
    <t xml:space="preserve">SAN-O2® AQUATIC </t>
  </si>
  <si>
    <t>Yeast (Saccharomyces cereviseae), Bifidobacterium, thermopilum (contain beta 1.3 and 1.6 glucan), Peptidoglycan</t>
  </si>
  <si>
    <t>Quartenary ammonium Benzyl C12-16-Alkydimethyl, Chlorides (ADBAC), Quartenary ammonium Benzyl C8-10-Alkydimethyl, Chlorides (DDAC), Glutaraldehyde, Pine Oil, Terpineol, Ethoxylated fatty acid alkohol, 2a104 Quinoline Yellow, 2a131 Patent blue V, E330 Citr</t>
  </si>
  <si>
    <t>Kantor:
(Jl. Pulogadung No.23, Kav II G5 KIP, Kel. Jatinegara, Kec. Cakung, Kota Jakarta Timur, Provinsi DKI Jakarta), Kode Pos 13930, Telp: (021) 5086 7668/ (021) 5086 7669)
Pabrik:
Jl. Meranti 2 Blok L3 No.2, Kawasan Industri Delta Silicon I, Suka Cika</t>
  </si>
  <si>
    <t xml:space="preserve">Kantor/Pabrik: Jl. Raya Joglo, Rukan Botanic Juction, Blok I 9, No.1-2 Joglo, Kec. Kembangan, Kota Jakarta Barat, Provinsi DKI Jakarta, Kode Pos 11640, Telp/Fax. (021) 58902900/ Hp. 085925117311
Produsen asal:
Farmabase Saude Animal LTDA
(Avenida Emilio </t>
  </si>
  <si>
    <t>Kantor: 
Raya Panjang, Komplek Kedoya Elok Plaza Blok DA-17 RT.019/004 Kedoya Selatan, Kebon Jeruk, Jakarta Barat.
Alamat Pabrik: 
Komplek Industri Wahyu Sejahtera, Blok E-3, Kp. Tegal, RT 20 RW 06, Desa Kembang Kuning, Kec. Klapanunggal, Kab. Bogor, Pro</t>
  </si>
  <si>
    <t>Kantor/Gudang:
Rukan Botanical Junction Blok I9 No.1-2, Jl. Raya Joglo, Kel. Joglo, Kec. Kembangan, Kota Jakarta Barat, Provinsi DKI Jakarta-11640, Telp. 021-58902900)
Produsen asal:
Baoding Sunlight Herb Medicament Co., Ltd China untuk Kyxon Pharmaceutic</t>
  </si>
  <si>
    <t>Kantor/Gudang:
Plaza Niaga I, Blok A No. 38 RT 03 RW 05 Sentul City Desa Citaringgul, Kecamatan Babakan Madang, Kabupaten Bogor, Provinsi Jawa Barat-16810, Telp (021) 87961525)
Produsen asal Ox- Aquaculture:
OX-Compania De Tratamiento De Aguas, S.L
(Parq</t>
  </si>
  <si>
    <t>Alamat gudang:
Alamanda Tower Lt.17 Unit B, C dan D Jl. Simatupang Kav.23 - 24 RT.001/RW.001 Cilandak Barat, Cilandak, Jakarta Selatan, Telp/Fax: (021) 29660069/ 29660325)
Produsen Asal:
Elanco Vietnam Company Limited Brach in Dong Nai
(Lot F, Loc An-Bin</t>
  </si>
  <si>
    <t>Hypochlorous acid (HOCl) 300 mg</t>
  </si>
  <si>
    <t>Talavera Office Park Suite, Lantai 19, Unit 03, Jl. TB Simatupang Kav.22-26, Cilandak Barat, Kota Jakarta Selatan, Provinsi DKI Jakarta, Kode Pos: 12430
Produsen Asal:
Adisan Laboratories Pvt.Ltd
(S.No.297, Plot No.17,A/P-Ambervet, Tal-Mulshi, Near Amber</t>
  </si>
  <si>
    <t>Ruko Prominence Blok 38E No.7, Jl. Jalur Sutera Boulevard, Kel. Panunggangan Timur, Kec. Pinang, Kota Tangerang, Provinsi Banten
Produsen Asal:
Inve Thailand
(79/1 Moo 1, Nakhon Sawan-Phitsanulok Road, Tambon Nong Lum, Amphoe Wachirabarami, Phichit 66220</t>
  </si>
  <si>
    <t>Pentapotasium bis (peroxymonosulphate) bis (sulphate) 49,75%, Polyphosphoric acid, sodium salts  Sodium dodecylbenzenesulphonate, Malic acid, Sulphamic acid, Sodium chloride, Pewarna amaranth (Trisodium 3-hydroxy-4-(4’sulphonatonaphthylazo) naphthalene-2,</t>
  </si>
  <si>
    <t>VIDONE® AQUATIC</t>
  </si>
  <si>
    <t xml:space="preserve">Gedung Jagat Lt.3, Jl. R.P Soeroso No. 42A, Gondangdia, Jakarta Pusat, Provinsi DKI Jakarta
Produsen asal:
Chengdu Rosun Disinfection Pharmaceuticals Co., Ltd
(Chengdu Rosun Disinfection Pharmaceuticals No.139 East Fifth Rd. Of Auto Center, Eco and Tech. </t>
  </si>
  <si>
    <t>BOGOR
Kantor: 
Raya Panjang, Komplek Kedoya Elok Plaza Blok DA-17 RT.019/004 Kedoya Selatan, Kebon Jeruk, Jakarta Pusat.
Pabrik: 
Jl. MH Thamrin Kav. A10 No.3, Lippo Cikarang, Kel. Sukaresmi, Kec. Cikarang Selatan, Kabupaten Bekasi, Provinsi Jawa BaratKan</t>
  </si>
  <si>
    <t>- Pentapotasium bis (Peroxymonosulfat) bis (Sulfat) (2(KHSO5).KHSO4.K2SO4;
- Produk reaksi Asam Benzena Sulfonat, 4-C10-13 derivate sec-alkyl dan Asam Benzene Sulfonat, 4-metil-dan Natrium Hidroksida;
-Asam Sulfamat (H3NO3S);
- Asam Malat (C4H6O5);
- Natr</t>
  </si>
  <si>
    <t>Rukan Botanical Junction Blok I9 No.1-2, Jl. Raya Joglo, Kel. Joglo, Kec. Kembangan, Kota Jakarta Barat, Provinsi DKI Jakarta-11640, Telp. 021-58902900)
Produsen asal:
Soma Inc.24, Hanbul-ro, 69 Beon-gil, Eumsong-eup, Eumseong-gun, Chungcheongbuk-do, 2769</t>
  </si>
  <si>
    <t>- Azotobacter sp.;
- Lactobacillus sp.;
-  Pseudomonas sp.</t>
  </si>
  <si>
    <t>Probiobac ®Aquatic</t>
  </si>
  <si>
    <t xml:space="preserve">Epizym-AGP Complete </t>
  </si>
  <si>
    <t xml:space="preserve">Boster Inroflox-25 </t>
  </si>
  <si>
    <t>Sanivir Fumigeno</t>
  </si>
  <si>
    <t xml:space="preserve">Ariake 3 </t>
  </si>
  <si>
    <t xml:space="preserve">Nupro Aqua-VID </t>
  </si>
  <si>
    <t xml:space="preserve">L-Met Eco </t>
  </si>
  <si>
    <t>Aquafem</t>
  </si>
  <si>
    <t>KKP RI I 2409220-P2 PBC</t>
  </si>
  <si>
    <t xml:space="preserve">KKP RI D 2409390-P1 FKC
</t>
  </si>
  <si>
    <t>KKP RI I 2409365-P1 FTS</t>
  </si>
  <si>
    <t>KKP RI D 2409200-P2 PbBS</t>
  </si>
  <si>
    <t>KKP RI I 2409395-P1 PbBS</t>
  </si>
  <si>
    <t>KKP RI I 2409819 PBS</t>
  </si>
  <si>
    <t>KKP RI I 2409820 PBS</t>
  </si>
  <si>
    <t>KKP RI D 2409821 PBC</t>
  </si>
  <si>
    <t>Amonium nitrat 100 gr/L, Urea 30 gr/L, Potasium phosphate 25 g/L, Ekstrak mikrobial, Iron chloride, Magnesium chloride, Zinc chloride, Manganese chloride, Copper chloride, Sodium tetraborate, Cobalt chloride, Vitamin premix, Deionized water (Analisa terjamin: Nitrogen (sebagai nitrat) min. 20%, Phosporus (sebagai fosfor) min. 0,75%, Potasium (sebagai kalium) min, 1,2 %, Volatiles max. 72%, Auxin positif)</t>
  </si>
  <si>
    <t>Media pertumbuhan algae</t>
  </si>
  <si>
    <t xml:space="preserve">Enrofloxacin Base 250.000 mg/L, Prophyleneglycol, Air 
</t>
  </si>
  <si>
    <t>O–phenylphenol 70 gr/kg, Glutaraldehyde 35 gr/kg, Gula Sepiolite, Talcum</t>
  </si>
  <si>
    <t>Sebagai disinfektan bakterisida, fungisida, dan virusida kolam dan peralatan perikanan dalam budidaya ikan dan udang</t>
  </si>
  <si>
    <t>Total bakteri (Bacillus amyloliquefaciens, Bacillus licheniformis, Bacillus pumilus) &gt;1x10^7cfu/gram)</t>
  </si>
  <si>
    <t>- Memperbaiki kualitas air;
- Menekan bakteri patogen
- Memperbaiki angka SR, MWB, total biomassa dan FCR</t>
  </si>
  <si>
    <t>Total bakteri (Bacillus Subtilis, Enterococcus faecium, Pediococcus acidilactici, Paracoccus pantotrophus, Thiobacillus denitrificans) min 2 x 10^12 CFU/kg, Protease, Amilase, Celulase, Xylanase, Dextrose, Starch</t>
  </si>
  <si>
    <r>
      <rPr>
        <u/>
        <sz val="12"/>
        <color indexed="8"/>
        <rFont val="Arial "/>
      </rPr>
      <t>Kantor:</t>
    </r>
    <r>
      <rPr>
        <sz val="12"/>
        <color indexed="8"/>
        <rFont val="Arial "/>
      </rPr>
      <t xml:space="preserve">
8 Office Park, Lt.25, Unit B2 dan C, Jl. TB Simatupang No.18, Kel. Kebagusan, Kec. Pasar Minggu, Kota Jakarta Selatan, Provinsi DKI Jakarta-12520, Telp. 021-22783555)
</t>
    </r>
    <r>
      <rPr>
        <u/>
        <sz val="12"/>
        <color indexed="8"/>
        <rFont val="Arial "/>
      </rPr>
      <t>Produsen asal:</t>
    </r>
    <r>
      <rPr>
        <sz val="12"/>
        <color indexed="8"/>
        <rFont val="Arial "/>
      </rPr>
      <t xml:space="preserve">
Alltech Vietnam Co. Ltd., Vietnam
(Lot 246/2 Road No. 12, Amata Industrial Park, L City, Dong Nai Province, Vietnam)</t>
    </r>
  </si>
  <si>
    <r>
      <rPr>
        <u/>
        <sz val="12"/>
        <color indexed="8"/>
        <rFont val="Arial "/>
      </rPr>
      <t>Kantor:</t>
    </r>
    <r>
      <rPr>
        <sz val="12"/>
        <color indexed="8"/>
        <rFont val="Arial "/>
      </rPr>
      <t xml:space="preserve">
Gedung Menara BP Jamsostek, Menara Utara Lantai 21, Jl. Jend. Gatot Subroto Kav. 38, Kel. Kuningan Barat, Kec. Mampang Prapatan, Jakarta Selatan 12710, Provinsi DKI Jakarta
</t>
    </r>
    <r>
      <rPr>
        <u/>
        <sz val="12"/>
        <color indexed="8"/>
        <rFont val="Arial "/>
      </rPr>
      <t>Produsen Asal:</t>
    </r>
    <r>
      <rPr>
        <sz val="12"/>
        <color indexed="8"/>
        <rFont val="Arial "/>
      </rPr>
      <t xml:space="preserve">
CJ Bio Malaysia SDN. BHD
(Lot Q Kerteh Polymer Phase Part 2, Reuters Kerteh, Kemanan, Terengganu Darul Iman, Malaysia)</t>
    </r>
  </si>
  <si>
    <r>
      <rPr>
        <u/>
        <sz val="12"/>
        <color indexed="8"/>
        <rFont val="Arial "/>
      </rPr>
      <t>Kantor:</t>
    </r>
    <r>
      <rPr>
        <sz val="12"/>
        <color indexed="8"/>
        <rFont val="Arial "/>
      </rPr>
      <t xml:space="preserve">
(Jl. Ancol Barat Blok A5E No.12, Ancol, Pademangan, Kota Jakarta Utara, Provinsi DKI Jakarta 14430, Telp: (021) 691999/ Fax: (021) 6916611)
Alamat Pabrik:
Jl. Prabu Siliwangi Km. 2,5 Rt.03 Rw.01, Desa/Kelurahan Jatiuwung, Kota Tangerang, Provinsi Banten, Kode Pos 15133</t>
    </r>
  </si>
  <si>
    <r>
      <rPr>
        <u/>
        <sz val="12"/>
        <color indexed="8"/>
        <rFont val="Arial "/>
      </rPr>
      <t>Kantor:</t>
    </r>
    <r>
      <rPr>
        <sz val="12"/>
        <color indexed="8"/>
        <rFont val="Arial "/>
      </rPr>
      <t xml:space="preserve">
18 Office Park - Tower A 3rd Floor, Jl. Let. Jend TB. Simatupang Kav. 18, Kel. Kebagusan, Kec. Pasar Minggu, Kota Jakarta Selatan, Provinsi DKI Jakarta 12520
</t>
    </r>
    <r>
      <rPr>
        <u/>
        <sz val="12"/>
        <color indexed="8"/>
        <rFont val="Arial "/>
      </rPr>
      <t xml:space="preserve">
Produsen asal:</t>
    </r>
    <r>
      <rPr>
        <sz val="12"/>
        <color indexed="8"/>
        <rFont val="Arial "/>
      </rPr>
      <t xml:space="preserve">
Biomin Singapore Pte Ltd
(2 Woodlands Sector 1 #05-02 Woodlands, Spectrum, Singapore)</t>
    </r>
  </si>
  <si>
    <t>Jl.  Samsung 2C Blok C3-D, Kel. Mekarmukti, Jababeka Innovation Center, Kec. Cikarang Utara, Kab. Bekasi, Provinsi Jawa Barat-17530, Telp. (021) 89329966)</t>
  </si>
  <si>
    <r>
      <rPr>
        <u/>
        <sz val="12"/>
        <color indexed="8"/>
        <rFont val="Arial "/>
      </rPr>
      <t>Kantor/Gudang:</t>
    </r>
    <r>
      <rPr>
        <sz val="12"/>
        <color indexed="8"/>
        <rFont val="Arial "/>
      </rPr>
      <t xml:space="preserve">
(Pergudangan Sentra Kosambi Blok B No. 11, Rt.002 Rw.018, Desa Kosambi Timur, Kecamatan Kosambi, Kabupaten Tangerang, Provinsi Banten, Kode Pos 15213, Telp. (021) 29024683)
</t>
    </r>
    <r>
      <rPr>
        <u/>
        <sz val="12"/>
        <color indexed="8"/>
        <rFont val="Arial "/>
      </rPr>
      <t>Produsen asal:</t>
    </r>
    <r>
      <rPr>
        <sz val="12"/>
        <color indexed="8"/>
        <rFont val="Arial "/>
      </rPr>
      <t xml:space="preserve">
Bioplagen, S.L
(Avenida de Castilleja de la Cuesta, 26 (PIBO) 41110 Bollullos de la Mitacion (Sevilla) </t>
    </r>
  </si>
  <si>
    <r>
      <rPr>
        <u/>
        <sz val="12"/>
        <color indexed="8"/>
        <rFont val="Arial "/>
      </rPr>
      <t>Kantor:</t>
    </r>
    <r>
      <rPr>
        <sz val="12"/>
        <color indexed="8"/>
        <rFont val="Arial "/>
      </rPr>
      <t xml:space="preserve">
YKP Kendang Sari Blok F/67A, Kota Suarabaya, Provinsi Jwa Timur,  Kode Pos: 60292, Telp/Fax: (031) 8416462/ 8492333.
</t>
    </r>
    <r>
      <rPr>
        <u/>
        <sz val="12"/>
        <color indexed="8"/>
        <rFont val="Arial "/>
      </rPr>
      <t>Pabrik:</t>
    </r>
    <r>
      <rPr>
        <sz val="12"/>
        <color indexed="8"/>
        <rFont val="Arial "/>
      </rPr>
      <t xml:space="preserve">
Pergudangan Sinar Gedangan Blok G/37, Desa Gemurung, Kec. Gedangan, Kab. Sidoarjo, Provinsi Jawa Timur, Kode Pos: 61234</t>
    </r>
  </si>
  <si>
    <r>
      <rPr>
        <u/>
        <sz val="12"/>
        <color indexed="8"/>
        <rFont val="Arial "/>
      </rPr>
      <t>Kantor/Gudang:</t>
    </r>
    <r>
      <rPr>
        <sz val="12"/>
        <color indexed="8"/>
        <rFont val="Arial "/>
      </rPr>
      <t xml:space="preserve">
Taman Tekno BSD Industri Complex Lt. 2B Sektor IX, Jl. Tekno Utama Blok B/1 Ds Setu, Kelurahan Setu, Kecamatan Setu, Kota Tangerang Selatan,  Provinsi Banten, Kode Pos: 15314, Telp/Fax: (021) 7565000)/ 7560860/70
</t>
    </r>
    <r>
      <rPr>
        <u/>
        <sz val="12"/>
        <color indexed="8"/>
        <rFont val="Arial "/>
      </rPr>
      <t>Produsen asal:</t>
    </r>
    <r>
      <rPr>
        <sz val="12"/>
        <color indexed="8"/>
        <rFont val="Arial "/>
      </rPr>
      <t xml:space="preserve">
Epicore BioNetworks Inc.
(4 Lina Lane/ Eastampton, NJ 08060, USA), Phone 1-(609)-267-9118, Fax: 609-267-9336</t>
    </r>
  </si>
  <si>
    <t>Ekstrak yeast 900 g/kg, Brewer dried yeast 100 g/kg (Analisa terjamin: Protein kasar min. 40%)</t>
  </si>
  <si>
    <t>Corynebacterium glutamicum, Raw sugar, Beet Molasses, Ammonium asetat, Asam fosfat, Ekstrak ragi, Magnesium sulfat, Nicotinamida, Mangan sulfat, Potassium hydroxide (Analisa terjamin: L-Metionine min. 95%, kadar air maks. 1,5%)</t>
  </si>
  <si>
    <t>Sebagai feed additive dan sumber metionin bagi ikan dan udang</t>
  </si>
  <si>
    <t>Pottasium Fatty Acid 990 g/kg, Propilena Glikol qs ad 1 kg (Analisa terjamin: Alkali bebas sebagai NaOH maks 0,8%, Kandungan sabun min, 10%, Kalium maks. 4%)</t>
  </si>
  <si>
    <t>Sebagai emulsifier pada pakan ikan/ udang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</si>
</sst>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421]dd\ mmmm\ yyyy;@"/>
    <numFmt numFmtId="166" formatCode="[$-409]d\-mmm\-yyyy;@"/>
  </numFmts>
  <fonts count="42">
    <font>
      <sz val="11"/>
      <color theme="1"/>
      <name val="Calibri"/>
      <family val="2"/>
      <scheme val="minor"/>
    </font>
    <font>
      <sz val="12"/>
      <name val="Arial"/>
      <family val="2"/>
    </font>
    <font>
      <sz val="12"/>
      <color indexed="8"/>
      <name val="Arial"/>
      <family val="2"/>
    </font>
    <font>
      <b/>
      <sz val="12"/>
      <color indexed="8"/>
      <name val="Arial"/>
      <family val="2"/>
    </font>
    <font>
      <sz val="8"/>
      <name val="Calibri"/>
      <family val="2"/>
    </font>
    <font>
      <sz val="10"/>
      <color indexed="8"/>
      <name val="Tahoma"/>
      <family val="2"/>
    </font>
    <font>
      <b/>
      <sz val="10"/>
      <color indexed="8"/>
      <name val="Tahoma"/>
      <family val="2"/>
    </font>
    <font>
      <sz val="12"/>
      <color indexed="8"/>
      <name val="Arial "/>
    </font>
    <font>
      <b/>
      <sz val="12"/>
      <color indexed="8"/>
      <name val="Arial "/>
    </font>
    <font>
      <i/>
      <sz val="12"/>
      <color indexed="8"/>
      <name val="Arial "/>
    </font>
    <font>
      <vertAlign val="superscript"/>
      <sz val="12"/>
      <color indexed="8"/>
      <name val="Arial "/>
    </font>
    <font>
      <vertAlign val="subscript"/>
      <sz val="12"/>
      <color indexed="8"/>
      <name val="Arial "/>
    </font>
    <font>
      <b/>
      <u/>
      <sz val="12"/>
      <color indexed="8"/>
      <name val="Arial "/>
    </font>
    <font>
      <u/>
      <sz val="12"/>
      <color indexed="8"/>
      <name val="Arial "/>
    </font>
    <font>
      <sz val="12"/>
      <color indexed="10"/>
      <name val="Arial "/>
    </font>
    <font>
      <i/>
      <sz val="12"/>
      <color indexed="8"/>
      <name val="Arial"/>
      <family val="2"/>
    </font>
    <font>
      <sz val="12"/>
      <color indexed="10"/>
      <name val="Arial"/>
      <family val="2"/>
    </font>
    <font>
      <vertAlign val="superscript"/>
      <sz val="12"/>
      <color indexed="8"/>
      <name val="Arial"/>
      <family val="2"/>
    </font>
    <font>
      <sz val="11"/>
      <color theme="1"/>
      <name val="Calibri"/>
      <family val="2"/>
      <scheme val="minor"/>
    </font>
    <font>
      <sz val="11"/>
      <color theme="1"/>
      <name val="Calibri"/>
      <family val="2"/>
      <charset val="1"/>
      <scheme val="minor"/>
    </font>
    <font>
      <b/>
      <sz val="11"/>
      <color theme="1"/>
      <name val="Calibri"/>
      <family val="2"/>
      <scheme val="minor"/>
    </font>
    <font>
      <sz val="12"/>
      <color theme="1"/>
      <name val="Arial"/>
      <family val="2"/>
    </font>
    <font>
      <sz val="12"/>
      <color rgb="FF000000"/>
      <name val="Arial"/>
      <family val="2"/>
    </font>
    <font>
      <sz val="12"/>
      <color theme="1"/>
      <name val="Calibri"/>
      <family val="2"/>
      <scheme val="minor"/>
    </font>
    <font>
      <b/>
      <sz val="12"/>
      <color theme="1"/>
      <name val="Calibri"/>
      <family val="2"/>
      <scheme val="minor"/>
    </font>
    <font>
      <sz val="12"/>
      <color theme="1"/>
      <name val="Arial "/>
    </font>
    <font>
      <i/>
      <sz val="12"/>
      <color theme="1"/>
      <name val="Arial "/>
    </font>
    <font>
      <sz val="12"/>
      <color rgb="FFFF0000"/>
      <name val="Arial "/>
    </font>
    <font>
      <b/>
      <sz val="11"/>
      <color theme="1"/>
      <name val="Calibri"/>
      <family val="2"/>
    </font>
    <font>
      <sz val="14"/>
      <color theme="1"/>
      <name val="Calibri"/>
      <family val="2"/>
      <scheme val="minor"/>
    </font>
    <font>
      <b/>
      <sz val="14"/>
      <color theme="1"/>
      <name val="Calibri"/>
      <family val="2"/>
      <scheme val="minor"/>
    </font>
    <font>
      <b/>
      <sz val="14"/>
      <color theme="1"/>
      <name val="Calibri"/>
      <family val="2"/>
    </font>
    <font>
      <sz val="12"/>
      <color rgb="FF000000"/>
      <name val="Arial "/>
    </font>
    <font>
      <b/>
      <sz val="14"/>
      <color theme="1"/>
      <name val="Arial "/>
    </font>
    <font>
      <sz val="14"/>
      <color theme="1"/>
      <name val="Arial "/>
    </font>
    <font>
      <b/>
      <sz val="12"/>
      <color theme="1"/>
      <name val="Arial"/>
      <family val="2"/>
    </font>
    <font>
      <sz val="11"/>
      <color rgb="FF000000"/>
      <name val="Arial"/>
      <family val="2"/>
    </font>
    <font>
      <sz val="10"/>
      <color theme="1"/>
      <name val="Calibri"/>
      <family val="2"/>
      <scheme val="minor"/>
    </font>
    <font>
      <b/>
      <sz val="11"/>
      <color indexed="18"/>
      <name val="Calibri"/>
      <family val="2"/>
      <scheme val="minor"/>
    </font>
    <font>
      <b/>
      <sz val="22"/>
      <color theme="1"/>
      <name val="Calibri"/>
      <family val="2"/>
      <scheme val="minor"/>
    </font>
    <font>
      <b/>
      <sz val="11"/>
      <color theme="1"/>
      <name val="Arial"/>
      <family val="2"/>
    </font>
    <font>
      <b/>
      <sz val="2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8" tint="0.39997558519241921"/>
        <bgColor indexed="64"/>
      </patternFill>
    </fill>
    <fill>
      <patternFill patternType="solid">
        <fgColor rgb="FFE8F5F8"/>
        <bgColor indexed="64"/>
      </patternFill>
    </fill>
    <fill>
      <patternFill patternType="solid">
        <fgColor theme="8" tint="0.59999389629810485"/>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23"/>
      </top>
      <bottom/>
      <diagonal/>
    </border>
    <border>
      <left/>
      <right/>
      <top style="thin">
        <color indexed="23"/>
      </top>
      <bottom style="medium">
        <color indexed="23"/>
      </bottom>
      <diagonal/>
    </border>
    <border>
      <left/>
      <right/>
      <top style="medium">
        <color indexed="23"/>
      </top>
      <bottom style="medium">
        <color indexed="23"/>
      </bottom>
      <diagonal/>
    </border>
    <border>
      <left/>
      <right style="thin">
        <color indexed="64"/>
      </right>
      <top/>
      <bottom/>
      <diagonal/>
    </border>
    <border>
      <left/>
      <right style="thin">
        <color indexed="64"/>
      </right>
      <top/>
      <bottom style="thin">
        <color indexed="64"/>
      </bottom>
      <diagonal/>
    </border>
    <border>
      <left style="thin">
        <color indexed="65"/>
      </left>
      <right/>
      <top style="thin">
        <color rgb="FF999999"/>
      </top>
      <bottom/>
      <diagonal/>
    </border>
    <border>
      <left style="thin">
        <color rgb="FF999999"/>
      </left>
      <right/>
      <top style="thin">
        <color rgb="FF999999"/>
      </top>
      <bottom/>
      <diagonal/>
    </border>
    <border>
      <left/>
      <right/>
      <top style="thin">
        <color rgb="FF999999"/>
      </top>
      <bottom/>
      <diagonal/>
    </border>
    <border>
      <left style="thin">
        <color rgb="FF999999"/>
      </left>
      <right/>
      <top/>
      <bottom/>
      <diagonal/>
    </border>
    <border>
      <left style="thin">
        <color indexed="65"/>
      </left>
      <right style="thin">
        <color rgb="FF999999"/>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right/>
      <top style="thin">
        <color rgb="FF999999"/>
      </top>
      <bottom style="thin">
        <color rgb="FF999999"/>
      </bottom>
      <diagonal/>
    </border>
    <border>
      <left style="thin">
        <color rgb="FF000000"/>
      </left>
      <right/>
      <top style="thin">
        <color rgb="FF000000"/>
      </top>
      <bottom style="thin">
        <color rgb="FF000000"/>
      </bottom>
      <diagonal/>
    </border>
    <border>
      <left style="thin">
        <color rgb="FF999999"/>
      </left>
      <right/>
      <top style="thin">
        <color indexed="9"/>
      </top>
      <bottom/>
      <diagonal/>
    </border>
    <border>
      <left style="thin">
        <color indexed="9"/>
      </left>
      <right/>
      <top style="thin">
        <color rgb="FF999999"/>
      </top>
      <bottom style="thin">
        <color rgb="FF999999"/>
      </bottom>
      <diagonal/>
    </border>
  </borders>
  <cellStyleXfs count="4">
    <xf numFmtId="0" fontId="0" fillId="0" borderId="0"/>
    <xf numFmtId="164" fontId="18" fillId="0" borderId="0" applyFont="0" applyFill="0" applyBorder="0" applyAlignment="0" applyProtection="0"/>
    <xf numFmtId="0" fontId="19" fillId="0" borderId="0"/>
    <xf numFmtId="0" fontId="18" fillId="0" borderId="0"/>
  </cellStyleXfs>
  <cellXfs count="274">
    <xf numFmtId="0" fontId="0" fillId="0" borderId="0" xfId="0"/>
    <xf numFmtId="0" fontId="0" fillId="0" borderId="1" xfId="0" applyBorder="1" applyAlignment="1">
      <alignment horizontal="center"/>
    </xf>
    <xf numFmtId="0" fontId="0" fillId="0" borderId="1" xfId="0" applyBorder="1"/>
    <xf numFmtId="0" fontId="20" fillId="0" borderId="0" xfId="0" applyFont="1" applyAlignment="1">
      <alignment horizontal="center"/>
    </xf>
    <xf numFmtId="0" fontId="20" fillId="0" borderId="0" xfId="0" applyFont="1"/>
    <xf numFmtId="0" fontId="0" fillId="0" borderId="0" xfId="0" applyAlignment="1">
      <alignment horizontal="center"/>
    </xf>
    <xf numFmtId="0" fontId="0" fillId="0" borderId="0" xfId="0" applyAlignment="1">
      <alignment horizontal="center" vertical="top"/>
    </xf>
    <xf numFmtId="0" fontId="0" fillId="0" borderId="0" xfId="0" applyAlignment="1">
      <alignment vertical="top" wrapText="1"/>
    </xf>
    <xf numFmtId="0" fontId="0" fillId="0" borderId="0" xfId="0" applyAlignment="1">
      <alignment horizontal="center" vertical="top" wrapText="1"/>
    </xf>
    <xf numFmtId="0" fontId="1" fillId="0" borderId="1" xfId="2" applyFont="1" applyBorder="1" applyAlignment="1">
      <alignment horizontal="center" vertical="top" wrapText="1"/>
    </xf>
    <xf numFmtId="0" fontId="1" fillId="0" borderId="1" xfId="2" applyFont="1" applyBorder="1" applyAlignment="1">
      <alignment vertical="top" wrapText="1"/>
    </xf>
    <xf numFmtId="0" fontId="1" fillId="0" borderId="1" xfId="2" quotePrefix="1" applyFont="1" applyBorder="1" applyAlignment="1">
      <alignment vertical="top" wrapText="1"/>
    </xf>
    <xf numFmtId="0" fontId="1" fillId="0" borderId="2" xfId="2" applyFont="1" applyBorder="1" applyAlignment="1">
      <alignment horizontal="center" vertical="top" wrapText="1"/>
    </xf>
    <xf numFmtId="0" fontId="1" fillId="0" borderId="2" xfId="2" applyFont="1" applyBorder="1" applyAlignment="1">
      <alignment vertical="top" wrapText="1"/>
    </xf>
    <xf numFmtId="0" fontId="1" fillId="0" borderId="2" xfId="2" applyFont="1" applyBorder="1" applyAlignment="1">
      <alignment horizontal="left" vertical="top" wrapText="1"/>
    </xf>
    <xf numFmtId="0" fontId="1" fillId="0" borderId="2" xfId="2" quotePrefix="1" applyFont="1" applyBorder="1" applyAlignment="1">
      <alignment horizontal="left" vertical="top" wrapText="1"/>
    </xf>
    <xf numFmtId="0" fontId="21" fillId="0" borderId="1" xfId="0" applyFont="1" applyBorder="1" applyAlignment="1">
      <alignment vertical="top" wrapText="1"/>
    </xf>
    <xf numFmtId="0" fontId="21" fillId="0" borderId="1" xfId="0" quotePrefix="1" applyFont="1" applyBorder="1" applyAlignment="1">
      <alignment vertical="top" wrapText="1"/>
    </xf>
    <xf numFmtId="0" fontId="21" fillId="0" borderId="1" xfId="0" applyFont="1" applyBorder="1" applyAlignment="1">
      <alignment horizontal="center" vertical="top" wrapText="1"/>
    </xf>
    <xf numFmtId="0" fontId="21" fillId="0" borderId="2" xfId="0" applyFont="1" applyBorder="1" applyAlignment="1">
      <alignment vertical="top" wrapText="1"/>
    </xf>
    <xf numFmtId="0" fontId="21" fillId="0" borderId="2" xfId="0" quotePrefix="1" applyFont="1" applyBorder="1" applyAlignment="1">
      <alignment horizontal="left" vertical="top" wrapText="1"/>
    </xf>
    <xf numFmtId="0" fontId="0" fillId="0" borderId="0" xfId="0" applyAlignment="1">
      <alignment horizontal="left" vertical="top" wrapText="1"/>
    </xf>
    <xf numFmtId="0" fontId="1" fillId="0" borderId="1" xfId="2" applyFont="1" applyBorder="1" applyAlignment="1">
      <alignment horizontal="left" vertical="top" wrapText="1"/>
    </xf>
    <xf numFmtId="0" fontId="1" fillId="0" borderId="1" xfId="2" quotePrefix="1" applyFont="1" applyBorder="1" applyAlignment="1">
      <alignment horizontal="left" vertical="top" wrapText="1"/>
    </xf>
    <xf numFmtId="0" fontId="21" fillId="0" borderId="1" xfId="0" quotePrefix="1" applyFont="1" applyBorder="1" applyAlignment="1">
      <alignment horizontal="left" vertical="top" wrapText="1"/>
    </xf>
    <xf numFmtId="0" fontId="21" fillId="0" borderId="1" xfId="0" applyFont="1" applyBorder="1" applyAlignment="1">
      <alignment horizontal="left" vertical="top" wrapText="1"/>
    </xf>
    <xf numFmtId="0" fontId="0" fillId="0" borderId="0" xfId="0" applyAlignment="1">
      <alignment vertical="top"/>
    </xf>
    <xf numFmtId="0" fontId="21" fillId="0" borderId="2" xfId="0" applyFont="1" applyBorder="1" applyAlignment="1">
      <alignment horizontal="left" vertical="top" wrapText="1"/>
    </xf>
    <xf numFmtId="0" fontId="22" fillId="0" borderId="1" xfId="0" applyFont="1" applyBorder="1" applyAlignment="1">
      <alignment vertical="top" wrapText="1"/>
    </xf>
    <xf numFmtId="0" fontId="22" fillId="0" borderId="1" xfId="0" applyFont="1" applyBorder="1" applyAlignment="1">
      <alignment horizontal="left" vertical="top" wrapText="1"/>
    </xf>
    <xf numFmtId="0" fontId="23" fillId="0" borderId="0" xfId="0" applyFont="1"/>
    <xf numFmtId="0" fontId="22" fillId="0" borderId="1" xfId="0" quotePrefix="1" applyFont="1" applyBorder="1" applyAlignment="1">
      <alignment horizontal="left" vertical="top" wrapText="1"/>
    </xf>
    <xf numFmtId="0" fontId="21" fillId="0" borderId="1" xfId="0" applyFont="1" applyBorder="1"/>
    <xf numFmtId="0" fontId="21" fillId="0" borderId="1" xfId="0" applyFont="1" applyBorder="1" applyAlignment="1">
      <alignment horizontal="center" vertical="top"/>
    </xf>
    <xf numFmtId="0" fontId="21" fillId="0" borderId="1" xfId="0" applyFont="1" applyBorder="1" applyAlignment="1">
      <alignment vertical="top"/>
    </xf>
    <xf numFmtId="0" fontId="21" fillId="0" borderId="2" xfId="2" applyFont="1" applyBorder="1" applyAlignment="1">
      <alignment horizontal="center" vertical="top" wrapText="1"/>
    </xf>
    <xf numFmtId="0" fontId="21" fillId="0" borderId="3" xfId="2" applyFont="1" applyBorder="1" applyAlignment="1">
      <alignment horizontal="center" vertical="top" wrapText="1"/>
    </xf>
    <xf numFmtId="0" fontId="21" fillId="0" borderId="1" xfId="2" applyFont="1" applyBorder="1" applyAlignment="1">
      <alignment horizontal="center" vertical="top" wrapText="1"/>
    </xf>
    <xf numFmtId="0" fontId="21" fillId="0" borderId="4" xfId="0" applyFont="1" applyBorder="1" applyAlignment="1">
      <alignment vertical="top" wrapText="1"/>
    </xf>
    <xf numFmtId="0" fontId="21" fillId="0" borderId="2" xfId="0" applyFont="1" applyBorder="1" applyAlignment="1">
      <alignment horizontal="center" vertical="top" wrapText="1"/>
    </xf>
    <xf numFmtId="0" fontId="21" fillId="0" borderId="3" xfId="0" applyFont="1" applyBorder="1" applyAlignment="1">
      <alignment horizontal="left" vertical="top" wrapText="1"/>
    </xf>
    <xf numFmtId="0" fontId="21" fillId="0" borderId="3" xfId="0" applyFont="1" applyBorder="1" applyAlignment="1">
      <alignment vertical="top" wrapText="1"/>
    </xf>
    <xf numFmtId="0" fontId="21" fillId="0" borderId="3" xfId="0" quotePrefix="1" applyFont="1" applyBorder="1" applyAlignment="1">
      <alignment horizontal="left" vertical="top" wrapText="1"/>
    </xf>
    <xf numFmtId="0" fontId="21" fillId="0" borderId="2" xfId="0" quotePrefix="1" applyFont="1" applyBorder="1" applyAlignment="1">
      <alignment horizontal="center" vertical="top" wrapText="1"/>
    </xf>
    <xf numFmtId="0" fontId="21" fillId="0" borderId="4" xfId="0" applyFont="1" applyBorder="1" applyAlignment="1">
      <alignment horizontal="left" vertical="top" wrapText="1"/>
    </xf>
    <xf numFmtId="0" fontId="21" fillId="0" borderId="4" xfId="0" applyFont="1" applyBorder="1" applyAlignment="1">
      <alignment horizontal="center" vertical="top" wrapText="1"/>
    </xf>
    <xf numFmtId="0" fontId="21" fillId="0" borderId="3" xfId="0" applyFont="1" applyBorder="1" applyAlignment="1">
      <alignment horizontal="center" vertical="top" wrapText="1"/>
    </xf>
    <xf numFmtId="0" fontId="21" fillId="0" borderId="2" xfId="0" applyFont="1" applyBorder="1"/>
    <xf numFmtId="0" fontId="21" fillId="0" borderId="0" xfId="0" applyFont="1" applyAlignment="1">
      <alignment vertical="top"/>
    </xf>
    <xf numFmtId="0" fontId="21" fillId="0" borderId="1" xfId="0" applyFont="1" applyBorder="1" applyAlignment="1">
      <alignment horizontal="center"/>
    </xf>
    <xf numFmtId="0" fontId="23" fillId="0" borderId="1" xfId="0" applyFont="1" applyBorder="1" applyAlignment="1">
      <alignment vertical="top" wrapText="1"/>
    </xf>
    <xf numFmtId="0" fontId="22" fillId="0" borderId="1" xfId="0" applyFont="1" applyBorder="1" applyAlignment="1">
      <alignment horizontal="justify" vertical="top"/>
    </xf>
    <xf numFmtId="0" fontId="22" fillId="0" borderId="1" xfId="0" applyFont="1" applyBorder="1" applyAlignment="1">
      <alignment horizontal="left" vertical="top"/>
    </xf>
    <xf numFmtId="0" fontId="2" fillId="0" borderId="1" xfId="0" applyFont="1" applyBorder="1" applyAlignment="1">
      <alignment horizontal="left" vertical="top" wrapText="1"/>
    </xf>
    <xf numFmtId="0" fontId="21" fillId="0" borderId="1" xfId="0" applyFont="1" applyBorder="1" applyAlignment="1">
      <alignment horizontal="left" vertical="top"/>
    </xf>
    <xf numFmtId="0" fontId="21" fillId="0" borderId="1" xfId="0" quotePrefix="1" applyFont="1" applyBorder="1" applyAlignment="1">
      <alignment wrapText="1"/>
    </xf>
    <xf numFmtId="0" fontId="21" fillId="0" borderId="1" xfId="0" applyFont="1" applyBorder="1" applyAlignment="1">
      <alignment wrapText="1"/>
    </xf>
    <xf numFmtId="0" fontId="24" fillId="0" borderId="1" xfId="0" applyFont="1" applyBorder="1" applyAlignment="1">
      <alignment horizontal="center"/>
    </xf>
    <xf numFmtId="0" fontId="23" fillId="0" borderId="1" xfId="0" applyFont="1" applyBorder="1" applyAlignment="1">
      <alignment horizontal="center" vertical="top"/>
    </xf>
    <xf numFmtId="0" fontId="0" fillId="0" borderId="0" xfId="0" applyAlignment="1">
      <alignment wrapText="1"/>
    </xf>
    <xf numFmtId="0" fontId="23" fillId="0" borderId="1" xfId="0" applyFont="1" applyBorder="1" applyAlignment="1">
      <alignment horizontal="center"/>
    </xf>
    <xf numFmtId="0" fontId="0" fillId="0" borderId="0" xfId="0" applyAlignment="1">
      <alignment horizontal="left"/>
    </xf>
    <xf numFmtId="0" fontId="23" fillId="0" borderId="1" xfId="0" applyFont="1" applyBorder="1" applyAlignment="1">
      <alignment horizontal="left" vertical="top"/>
    </xf>
    <xf numFmtId="0" fontId="23" fillId="0" borderId="1" xfId="0" applyFont="1" applyBorder="1"/>
    <xf numFmtId="0" fontId="0" fillId="0" borderId="0" xfId="0" applyAlignment="1">
      <alignment horizontal="center" vertical="center"/>
    </xf>
    <xf numFmtId="0" fontId="23" fillId="0" borderId="1" xfId="0" applyFont="1" applyBorder="1" applyAlignment="1">
      <alignment horizontal="center" vertical="center"/>
    </xf>
    <xf numFmtId="0" fontId="24" fillId="0" borderId="1" xfId="0" applyFont="1" applyBorder="1" applyAlignment="1">
      <alignment horizontal="center" vertical="center"/>
    </xf>
    <xf numFmtId="0" fontId="0" fillId="0" borderId="0" xfId="0" applyAlignment="1">
      <alignment vertical="center"/>
    </xf>
    <xf numFmtId="0" fontId="23" fillId="0" borderId="0" xfId="0" applyFont="1" applyAlignment="1">
      <alignment horizontal="left" vertical="top"/>
    </xf>
    <xf numFmtId="0" fontId="25" fillId="0" borderId="0" xfId="0" applyFont="1"/>
    <xf numFmtId="0" fontId="25" fillId="0" borderId="1" xfId="2" applyFont="1" applyBorder="1" applyAlignment="1">
      <alignment horizontal="center" vertical="top" wrapText="1"/>
    </xf>
    <xf numFmtId="0" fontId="25" fillId="0" borderId="1" xfId="2" applyFont="1" applyBorder="1" applyAlignment="1">
      <alignment vertical="top" wrapText="1"/>
    </xf>
    <xf numFmtId="0" fontId="25" fillId="0" borderId="1" xfId="2" applyFont="1" applyBorder="1" applyAlignment="1">
      <alignment horizontal="left" vertical="top" wrapText="1"/>
    </xf>
    <xf numFmtId="0" fontId="25" fillId="0" borderId="1" xfId="2" quotePrefix="1" applyFont="1" applyBorder="1" applyAlignment="1">
      <alignment vertical="top" wrapText="1"/>
    </xf>
    <xf numFmtId="0" fontId="25" fillId="0" borderId="1" xfId="0" quotePrefix="1" applyFont="1" applyBorder="1" applyAlignment="1">
      <alignment horizontal="left" vertical="top" wrapText="1"/>
    </xf>
    <xf numFmtId="0" fontId="25" fillId="0" borderId="1" xfId="0" quotePrefix="1" applyFont="1" applyBorder="1" applyAlignment="1">
      <alignment horizontal="center" vertical="top"/>
    </xf>
    <xf numFmtId="0" fontId="25" fillId="0" borderId="0" xfId="0" applyFont="1" applyAlignment="1">
      <alignment vertical="top"/>
    </xf>
    <xf numFmtId="0" fontId="25" fillId="0" borderId="1" xfId="2" quotePrefix="1" applyFont="1" applyBorder="1" applyAlignment="1">
      <alignment horizontal="center" vertical="top" wrapText="1"/>
    </xf>
    <xf numFmtId="17" fontId="25" fillId="0" borderId="1" xfId="2" applyNumberFormat="1" applyFont="1" applyBorder="1" applyAlignment="1">
      <alignment horizontal="center" vertical="top" wrapText="1"/>
    </xf>
    <xf numFmtId="0" fontId="26" fillId="0" borderId="1" xfId="0" applyFont="1" applyBorder="1" applyAlignment="1">
      <alignment vertical="top" wrapText="1"/>
    </xf>
    <xf numFmtId="17" fontId="25" fillId="0" borderId="1" xfId="2" quotePrefix="1" applyNumberFormat="1" applyFont="1" applyBorder="1" applyAlignment="1">
      <alignment horizontal="center" vertical="top" wrapText="1"/>
    </xf>
    <xf numFmtId="0" fontId="25" fillId="0" borderId="1" xfId="0" applyFont="1" applyBorder="1" applyAlignment="1">
      <alignment vertical="top" wrapText="1"/>
    </xf>
    <xf numFmtId="0" fontId="25" fillId="0" borderId="1" xfId="0" quotePrefix="1" applyFont="1" applyBorder="1" applyAlignment="1">
      <alignment vertical="top" wrapText="1"/>
    </xf>
    <xf numFmtId="15" fontId="25" fillId="0" borderId="1" xfId="2" quotePrefix="1" applyNumberFormat="1" applyFont="1" applyBorder="1" applyAlignment="1">
      <alignment horizontal="center" vertical="top" wrapText="1"/>
    </xf>
    <xf numFmtId="0" fontId="25" fillId="0" borderId="1" xfId="0" applyFont="1" applyBorder="1" applyAlignment="1">
      <alignment horizontal="left" vertical="top" wrapText="1"/>
    </xf>
    <xf numFmtId="0" fontId="25" fillId="2" borderId="0" xfId="0" applyFont="1" applyFill="1" applyAlignment="1">
      <alignment vertical="top"/>
    </xf>
    <xf numFmtId="0" fontId="25" fillId="0" borderId="1" xfId="0" applyFont="1" applyBorder="1" applyAlignment="1">
      <alignment horizontal="center" vertical="top"/>
    </xf>
    <xf numFmtId="0" fontId="25" fillId="0" borderId="1" xfId="0" applyFont="1" applyBorder="1" applyAlignment="1">
      <alignment vertical="top"/>
    </xf>
    <xf numFmtId="0" fontId="25" fillId="0" borderId="1" xfId="0" applyFont="1" applyBorder="1" applyAlignment="1">
      <alignment horizontal="left" vertical="top"/>
    </xf>
    <xf numFmtId="1" fontId="25" fillId="0" borderId="1" xfId="0" applyNumberFormat="1" applyFont="1" applyBorder="1" applyAlignment="1">
      <alignment horizontal="left" vertical="top" wrapText="1"/>
    </xf>
    <xf numFmtId="0" fontId="25" fillId="0" borderId="1" xfId="0" applyFont="1" applyBorder="1" applyAlignment="1">
      <alignment horizontal="center" vertical="top" wrapText="1"/>
    </xf>
    <xf numFmtId="0" fontId="25" fillId="0" borderId="1" xfId="0" quotePrefix="1" applyFont="1" applyBorder="1" applyAlignment="1">
      <alignment horizontal="center" vertical="top" wrapText="1"/>
    </xf>
    <xf numFmtId="15" fontId="25" fillId="0" borderId="1" xfId="2" applyNumberFormat="1" applyFont="1" applyBorder="1" applyAlignment="1">
      <alignment horizontal="center" vertical="top" wrapText="1"/>
    </xf>
    <xf numFmtId="0" fontId="25" fillId="0" borderId="1" xfId="2" quotePrefix="1" applyFont="1" applyBorder="1" applyAlignment="1">
      <alignment horizontal="left" vertical="top" wrapText="1"/>
    </xf>
    <xf numFmtId="0" fontId="25" fillId="0" borderId="5" xfId="0" applyFont="1" applyBorder="1" applyAlignment="1">
      <alignment vertical="top"/>
    </xf>
    <xf numFmtId="0" fontId="25" fillId="0" borderId="1" xfId="0" quotePrefix="1" applyFont="1" applyBorder="1" applyAlignment="1">
      <alignment horizontal="left" vertical="top"/>
    </xf>
    <xf numFmtId="17" fontId="25" fillId="0" borderId="1" xfId="0" applyNumberFormat="1" applyFont="1" applyBorder="1" applyAlignment="1">
      <alignment horizontal="center" vertical="top"/>
    </xf>
    <xf numFmtId="0" fontId="26" fillId="0" borderId="1" xfId="0" quotePrefix="1" applyFont="1" applyBorder="1" applyAlignment="1">
      <alignment vertical="top" wrapText="1"/>
    </xf>
    <xf numFmtId="0" fontId="25" fillId="0" borderId="1" xfId="2" applyFont="1" applyBorder="1" applyAlignment="1">
      <alignment vertical="top"/>
    </xf>
    <xf numFmtId="17" fontId="25" fillId="0" borderId="1" xfId="2" applyNumberFormat="1" applyFont="1" applyBorder="1" applyAlignment="1">
      <alignment horizontal="left" vertical="top" wrapText="1"/>
    </xf>
    <xf numFmtId="0" fontId="25" fillId="0" borderId="0" xfId="0" applyFont="1" applyAlignment="1">
      <alignment horizontal="center" vertical="top"/>
    </xf>
    <xf numFmtId="0" fontId="25" fillId="0" borderId="0" xfId="0" applyFont="1" applyAlignment="1">
      <alignment horizontal="left" vertical="top" wrapText="1"/>
    </xf>
    <xf numFmtId="0" fontId="25" fillId="0" borderId="0" xfId="0" applyFont="1" applyAlignment="1">
      <alignment horizontal="left" vertical="top"/>
    </xf>
    <xf numFmtId="166" fontId="25" fillId="0" borderId="0" xfId="0" applyNumberFormat="1" applyFont="1"/>
    <xf numFmtId="1" fontId="25" fillId="0" borderId="0" xfId="0" applyNumberFormat="1" applyFont="1" applyAlignment="1">
      <alignment horizontal="center"/>
    </xf>
    <xf numFmtId="166" fontId="25" fillId="0" borderId="1" xfId="0" applyNumberFormat="1" applyFont="1" applyBorder="1" applyAlignment="1">
      <alignment vertical="top"/>
    </xf>
    <xf numFmtId="1" fontId="25" fillId="0" borderId="1" xfId="0" applyNumberFormat="1" applyFont="1" applyBorder="1" applyAlignment="1">
      <alignment horizontal="center" vertical="top"/>
    </xf>
    <xf numFmtId="0" fontId="26" fillId="0" borderId="1" xfId="0" applyFont="1" applyBorder="1" applyAlignment="1">
      <alignment horizontal="left" vertical="top" wrapText="1"/>
    </xf>
    <xf numFmtId="0" fontId="25" fillId="0" borderId="5" xfId="0" applyFont="1" applyBorder="1" applyAlignment="1">
      <alignment horizontal="left" vertical="top"/>
    </xf>
    <xf numFmtId="0" fontId="0" fillId="0" borderId="16" xfId="0" applyBorder="1"/>
    <xf numFmtId="0" fontId="0" fillId="0" borderId="17" xfId="0" applyBorder="1"/>
    <xf numFmtId="0" fontId="0" fillId="0" borderId="18" xfId="0" applyBorder="1"/>
    <xf numFmtId="0" fontId="0" fillId="0" borderId="19" xfId="0" applyBorder="1"/>
    <xf numFmtId="0" fontId="27" fillId="0" borderId="0" xfId="0" applyFont="1" applyAlignment="1">
      <alignment vertical="top"/>
    </xf>
    <xf numFmtId="0" fontId="0" fillId="0" borderId="20" xfId="0" applyBorder="1"/>
    <xf numFmtId="0" fontId="0" fillId="0" borderId="17" xfId="0" pivotButton="1" applyBorder="1"/>
    <xf numFmtId="0" fontId="0" fillId="0" borderId="21" xfId="0" applyBorder="1"/>
    <xf numFmtId="0" fontId="0" fillId="0" borderId="22" xfId="0" applyBorder="1"/>
    <xf numFmtId="165" fontId="25" fillId="0" borderId="1" xfId="2" quotePrefix="1" applyNumberFormat="1" applyFont="1" applyBorder="1" applyAlignment="1">
      <alignment horizontal="center" vertical="top" wrapText="1"/>
    </xf>
    <xf numFmtId="0" fontId="26" fillId="0" borderId="1" xfId="0" quotePrefix="1" applyFont="1" applyBorder="1" applyAlignment="1">
      <alignment horizontal="left" vertical="top" wrapText="1"/>
    </xf>
    <xf numFmtId="0" fontId="24" fillId="0" borderId="1" xfId="2" applyFont="1" applyBorder="1" applyAlignment="1">
      <alignment horizontal="center" vertical="center" wrapText="1"/>
    </xf>
    <xf numFmtId="0" fontId="23" fillId="0" borderId="1" xfId="2" applyFont="1" applyBorder="1" applyAlignment="1">
      <alignment horizontal="left" vertical="top" wrapText="1"/>
    </xf>
    <xf numFmtId="0" fontId="28" fillId="0" borderId="23" xfId="0" applyFont="1" applyBorder="1"/>
    <xf numFmtId="0" fontId="28" fillId="0" borderId="21" xfId="0" applyFont="1" applyBorder="1" applyAlignment="1">
      <alignment horizontal="center"/>
    </xf>
    <xf numFmtId="0" fontId="28" fillId="0" borderId="24" xfId="0" applyFont="1" applyBorder="1"/>
    <xf numFmtId="0" fontId="25" fillId="0" borderId="2" xfId="0" applyFont="1" applyBorder="1" applyAlignment="1">
      <alignment horizontal="center" vertical="top" wrapText="1"/>
    </xf>
    <xf numFmtId="0" fontId="25" fillId="0" borderId="2" xfId="2" applyFont="1" applyBorder="1" applyAlignment="1">
      <alignment horizontal="center" vertical="top" wrapText="1"/>
    </xf>
    <xf numFmtId="0" fontId="29" fillId="0" borderId="0" xfId="0" applyFont="1"/>
    <xf numFmtId="0" fontId="30" fillId="0" borderId="0" xfId="0" applyFont="1"/>
    <xf numFmtId="0" fontId="31" fillId="0" borderId="23" xfId="0" applyFont="1" applyBorder="1"/>
    <xf numFmtId="0" fontId="31" fillId="0" borderId="25" xfId="0" applyFont="1" applyBorder="1"/>
    <xf numFmtId="0" fontId="31" fillId="0" borderId="24" xfId="0" applyFont="1" applyBorder="1"/>
    <xf numFmtId="0" fontId="31" fillId="0" borderId="17" xfId="0" pivotButton="1" applyFont="1" applyBorder="1" applyAlignment="1">
      <alignment horizontal="center"/>
    </xf>
    <xf numFmtId="0" fontId="31" fillId="0" borderId="21" xfId="0" applyFont="1" applyBorder="1" applyAlignment="1">
      <alignment horizontal="center" vertical="center"/>
    </xf>
    <xf numFmtId="0" fontId="30" fillId="0" borderId="0" xfId="0" applyFont="1" applyAlignment="1">
      <alignment horizontal="center" vertical="center"/>
    </xf>
    <xf numFmtId="0" fontId="26" fillId="0" borderId="1" xfId="2" applyFont="1" applyBorder="1" applyAlignment="1">
      <alignment horizontal="left" vertical="top" wrapText="1"/>
    </xf>
    <xf numFmtId="0" fontId="31" fillId="0" borderId="17" xfId="0" applyFont="1" applyBorder="1" applyAlignment="1">
      <alignment horizontal="center" vertical="center"/>
    </xf>
    <xf numFmtId="0" fontId="31" fillId="0" borderId="18" xfId="0" applyFont="1" applyBorder="1" applyAlignment="1">
      <alignment horizontal="center" vertical="center"/>
    </xf>
    <xf numFmtId="0" fontId="32" fillId="0" borderId="1" xfId="0" applyFont="1" applyBorder="1" applyAlignment="1">
      <alignment vertical="top" wrapText="1"/>
    </xf>
    <xf numFmtId="0" fontId="32" fillId="0" borderId="1" xfId="0" applyFont="1" applyBorder="1" applyAlignment="1">
      <alignment horizontal="center" vertical="top" wrapText="1"/>
    </xf>
    <xf numFmtId="0" fontId="33" fillId="3" borderId="1" xfId="0" applyFont="1" applyFill="1" applyBorder="1" applyAlignment="1">
      <alignment horizontal="center" vertical="center"/>
    </xf>
    <xf numFmtId="0" fontId="33" fillId="3" borderId="1" xfId="0" applyFont="1" applyFill="1" applyBorder="1" applyAlignment="1">
      <alignment horizontal="center" vertical="center" wrapText="1"/>
    </xf>
    <xf numFmtId="0" fontId="34" fillId="0" borderId="0" xfId="0" applyFont="1"/>
    <xf numFmtId="0" fontId="35" fillId="0" borderId="2" xfId="0" applyFont="1" applyBorder="1" applyAlignment="1">
      <alignment horizontal="center"/>
    </xf>
    <xf numFmtId="0" fontId="35" fillId="0" borderId="1" xfId="0" applyFont="1" applyBorder="1" applyAlignment="1">
      <alignment horizontal="center"/>
    </xf>
    <xf numFmtId="0" fontId="35" fillId="0" borderId="1" xfId="0" applyFont="1" applyBorder="1" applyAlignment="1">
      <alignment horizontal="center" vertical="center" wrapText="1"/>
    </xf>
    <xf numFmtId="0" fontId="35" fillId="0" borderId="1" xfId="0" applyFont="1" applyBorder="1" applyAlignment="1">
      <alignment horizontal="center" vertical="center"/>
    </xf>
    <xf numFmtId="0" fontId="21" fillId="0" borderId="6" xfId="0" applyFont="1" applyBorder="1" applyAlignment="1">
      <alignment horizontal="center" vertical="top"/>
    </xf>
    <xf numFmtId="0" fontId="21" fillId="0" borderId="1" xfId="0" applyFont="1" applyBorder="1" applyAlignment="1">
      <alignment horizontal="center" vertical="center"/>
    </xf>
    <xf numFmtId="0" fontId="35" fillId="0" borderId="6" xfId="0" applyFont="1" applyBorder="1" applyAlignment="1">
      <alignment horizontal="center" vertical="top" wrapText="1"/>
    </xf>
    <xf numFmtId="0" fontId="35" fillId="0" borderId="1" xfId="0" applyFont="1" applyBorder="1" applyAlignment="1">
      <alignment horizontal="center" wrapText="1"/>
    </xf>
    <xf numFmtId="0" fontId="21" fillId="0" borderId="1" xfId="2" applyFont="1" applyBorder="1" applyAlignment="1">
      <alignment horizontal="left" vertical="top" wrapText="1"/>
    </xf>
    <xf numFmtId="0" fontId="21" fillId="0" borderId="2" xfId="0" applyFont="1" applyBorder="1" applyAlignment="1">
      <alignment horizontal="center" vertical="top"/>
    </xf>
    <xf numFmtId="0" fontId="21" fillId="0" borderId="2" xfId="0" applyFont="1" applyBorder="1" applyAlignment="1">
      <alignment horizontal="left" vertical="top"/>
    </xf>
    <xf numFmtId="0" fontId="21" fillId="0" borderId="2" xfId="0" applyFont="1" applyBorder="1" applyAlignment="1">
      <alignment horizontal="center" vertical="center"/>
    </xf>
    <xf numFmtId="0" fontId="35" fillId="0" borderId="2" xfId="0" applyFont="1" applyBorder="1" applyAlignment="1">
      <alignment horizontal="center" vertical="center"/>
    </xf>
    <xf numFmtId="0" fontId="35" fillId="0" borderId="2" xfId="0" applyFont="1" applyBorder="1" applyAlignment="1">
      <alignment horizontal="center" vertical="center" wrapText="1"/>
    </xf>
    <xf numFmtId="0" fontId="21" fillId="0" borderId="1" xfId="0" applyFont="1" applyBorder="1" applyAlignment="1">
      <alignment horizontal="left" wrapText="1"/>
    </xf>
    <xf numFmtId="0" fontId="7" fillId="0" borderId="1" xfId="0" applyFont="1" applyBorder="1" applyAlignment="1">
      <alignment horizontal="left" vertical="top" wrapText="1"/>
    </xf>
    <xf numFmtId="0" fontId="21" fillId="0" borderId="7" xfId="2" applyFont="1" applyBorder="1" applyAlignment="1">
      <alignment horizontal="left" vertical="top" wrapText="1"/>
    </xf>
    <xf numFmtId="0" fontId="21" fillId="0" borderId="6" xfId="2" applyFont="1" applyBorder="1" applyAlignment="1">
      <alignment horizontal="left" vertical="top" wrapText="1"/>
    </xf>
    <xf numFmtId="0" fontId="7" fillId="0" borderId="1" xfId="0" applyFont="1" applyBorder="1" applyAlignment="1">
      <alignment vertical="top" wrapText="1"/>
    </xf>
    <xf numFmtId="0" fontId="7" fillId="0" borderId="1" xfId="2" applyFont="1" applyBorder="1" applyAlignment="1">
      <alignment horizontal="left" vertical="top" wrapText="1"/>
    </xf>
    <xf numFmtId="0" fontId="35" fillId="4" borderId="1" xfId="0" applyFont="1" applyFill="1" applyBorder="1" applyAlignment="1">
      <alignment horizontal="center"/>
    </xf>
    <xf numFmtId="0" fontId="20" fillId="4" borderId="1" xfId="0" applyFont="1" applyFill="1" applyBorder="1"/>
    <xf numFmtId="164" fontId="20" fillId="4" borderId="1" xfId="0" applyNumberFormat="1" applyFont="1" applyFill="1" applyBorder="1"/>
    <xf numFmtId="0" fontId="21" fillId="5" borderId="1" xfId="0" applyFont="1" applyFill="1" applyBorder="1"/>
    <xf numFmtId="164" fontId="20" fillId="5" borderId="1" xfId="1" applyFont="1" applyFill="1" applyBorder="1" applyAlignment="1">
      <alignment horizontal="center"/>
    </xf>
    <xf numFmtId="0" fontId="25" fillId="0" borderId="8" xfId="0" applyFont="1" applyBorder="1" applyAlignment="1">
      <alignment horizontal="center" vertical="top" wrapText="1"/>
    </xf>
    <xf numFmtId="0" fontId="25" fillId="0" borderId="2" xfId="0" applyFont="1" applyBorder="1" applyAlignment="1">
      <alignment horizontal="left" vertical="top" wrapText="1"/>
    </xf>
    <xf numFmtId="0" fontId="25" fillId="0" borderId="2" xfId="0" quotePrefix="1" applyFont="1" applyBorder="1" applyAlignment="1">
      <alignment horizontal="left" vertical="top" wrapText="1"/>
    </xf>
    <xf numFmtId="0" fontId="32" fillId="0" borderId="2" xfId="0" applyFont="1" applyBorder="1" applyAlignment="1">
      <alignment vertical="top" wrapText="1"/>
    </xf>
    <xf numFmtId="0" fontId="25" fillId="0" borderId="6" xfId="0" applyFont="1" applyBorder="1" applyAlignment="1">
      <alignment horizontal="center" vertical="top" wrapText="1"/>
    </xf>
    <xf numFmtId="0" fontId="32" fillId="0" borderId="3" xfId="0" applyFont="1" applyBorder="1" applyAlignment="1">
      <alignment vertical="top" wrapText="1"/>
    </xf>
    <xf numFmtId="0" fontId="32" fillId="0" borderId="1" xfId="2" applyFont="1" applyBorder="1" applyAlignment="1">
      <alignment vertical="top" wrapText="1"/>
    </xf>
    <xf numFmtId="0" fontId="25" fillId="0" borderId="6" xfId="2" applyFont="1" applyBorder="1" applyAlignment="1">
      <alignment horizontal="center" vertical="top" wrapText="1"/>
    </xf>
    <xf numFmtId="0" fontId="25" fillId="0" borderId="1" xfId="3" applyFont="1" applyBorder="1" applyAlignment="1">
      <alignment vertical="top" wrapText="1"/>
    </xf>
    <xf numFmtId="0" fontId="25" fillId="0" borderId="1" xfId="3" applyFont="1" applyBorder="1" applyAlignment="1">
      <alignment horizontal="left" vertical="top" wrapText="1"/>
    </xf>
    <xf numFmtId="0" fontId="25" fillId="0" borderId="6" xfId="2" quotePrefix="1" applyFont="1" applyBorder="1" applyAlignment="1">
      <alignment horizontal="center" vertical="top" wrapText="1"/>
    </xf>
    <xf numFmtId="0" fontId="25" fillId="0" borderId="9" xfId="0" applyFont="1" applyBorder="1" applyAlignment="1">
      <alignment horizontal="center" vertical="top" wrapText="1"/>
    </xf>
    <xf numFmtId="0" fontId="32" fillId="0" borderId="1" xfId="0" applyFont="1" applyBorder="1" applyAlignment="1">
      <alignment horizontal="justify" vertical="top" wrapText="1"/>
    </xf>
    <xf numFmtId="0" fontId="32" fillId="0" borderId="2" xfId="0" applyFont="1" applyBorder="1" applyAlignment="1">
      <alignment horizontal="center" vertical="top" wrapText="1"/>
    </xf>
    <xf numFmtId="0" fontId="32" fillId="0" borderId="0" xfId="0" applyFont="1" applyAlignment="1">
      <alignment vertical="top" wrapText="1"/>
    </xf>
    <xf numFmtId="0" fontId="25" fillId="0" borderId="2" xfId="0" applyFont="1" applyBorder="1" applyAlignment="1">
      <alignment vertical="top" wrapText="1"/>
    </xf>
    <xf numFmtId="0" fontId="25" fillId="0" borderId="6" xfId="0" quotePrefix="1" applyFont="1" applyBorder="1" applyAlignment="1">
      <alignment horizontal="center" vertical="top" wrapText="1"/>
    </xf>
    <xf numFmtId="0" fontId="36" fillId="0" borderId="1" xfId="0" applyFont="1" applyBorder="1" applyAlignment="1">
      <alignment vertical="top" wrapText="1"/>
    </xf>
    <xf numFmtId="0" fontId="21" fillId="0" borderId="6" xfId="0" applyFont="1" applyBorder="1" applyAlignment="1">
      <alignment horizontal="center" vertical="top" wrapText="1"/>
    </xf>
    <xf numFmtId="0" fontId="36" fillId="0" borderId="1" xfId="0" applyFont="1" applyBorder="1" applyAlignment="1">
      <alignment horizontal="justify" vertical="top" wrapText="1"/>
    </xf>
    <xf numFmtId="0" fontId="0" fillId="0" borderId="3" xfId="0" applyBorder="1" applyAlignment="1">
      <alignment vertical="top" wrapText="1"/>
    </xf>
    <xf numFmtId="0" fontId="21" fillId="0" borderId="6" xfId="0" applyFont="1" applyBorder="1" applyAlignment="1">
      <alignment horizontal="left" vertical="top" wrapText="1"/>
    </xf>
    <xf numFmtId="0" fontId="22" fillId="0" borderId="1" xfId="0" applyFont="1" applyBorder="1" applyAlignment="1">
      <alignment horizontal="center" vertical="top" wrapText="1"/>
    </xf>
    <xf numFmtId="0" fontId="21" fillId="0" borderId="10" xfId="0" applyFont="1" applyBorder="1" applyAlignment="1">
      <alignment horizontal="center" vertical="top" wrapText="1"/>
    </xf>
    <xf numFmtId="0" fontId="22" fillId="0" borderId="2" xfId="0" applyFont="1" applyBorder="1" applyAlignment="1">
      <alignment horizontal="center" vertical="top" wrapText="1"/>
    </xf>
    <xf numFmtId="15" fontId="21" fillId="0" borderId="1" xfId="2" quotePrefix="1" applyNumberFormat="1" applyFont="1" applyBorder="1" applyAlignment="1">
      <alignment horizontal="left" vertical="top" wrapText="1"/>
    </xf>
    <xf numFmtId="15" fontId="21" fillId="0" borderId="1" xfId="2" quotePrefix="1" applyNumberFormat="1" applyFont="1" applyBorder="1" applyAlignment="1">
      <alignment horizontal="center" vertical="top" wrapText="1"/>
    </xf>
    <xf numFmtId="0" fontId="37" fillId="0" borderId="0" xfId="0" applyFont="1" applyAlignment="1">
      <alignment horizontal="left" vertical="top" wrapText="1"/>
    </xf>
    <xf numFmtId="0" fontId="37" fillId="0" borderId="26" xfId="0" applyFont="1" applyBorder="1" applyAlignment="1">
      <alignment horizontal="left" vertical="top" wrapText="1"/>
    </xf>
    <xf numFmtId="0" fontId="37" fillId="0" borderId="1" xfId="0" applyFont="1" applyBorder="1" applyAlignment="1">
      <alignment horizontal="left" vertical="top" wrapText="1"/>
    </xf>
    <xf numFmtId="15" fontId="21" fillId="0" borderId="6" xfId="2" quotePrefix="1" applyNumberFormat="1" applyFont="1" applyBorder="1" applyAlignment="1">
      <alignment horizontal="center" vertical="top" wrapText="1"/>
    </xf>
    <xf numFmtId="17" fontId="21" fillId="0" borderId="1" xfId="2" applyNumberFormat="1" applyFont="1" applyBorder="1" applyAlignment="1">
      <alignment horizontal="center" vertical="top" wrapText="1"/>
    </xf>
    <xf numFmtId="0" fontId="21" fillId="0" borderId="1" xfId="2" quotePrefix="1" applyFont="1" applyBorder="1" applyAlignment="1">
      <alignment horizontal="left" vertical="top" wrapText="1"/>
    </xf>
    <xf numFmtId="0" fontId="21" fillId="0" borderId="1" xfId="2" quotePrefix="1" applyFont="1" applyBorder="1" applyAlignment="1">
      <alignment vertical="top" wrapText="1"/>
    </xf>
    <xf numFmtId="0" fontId="0" fillId="0" borderId="1" xfId="0" applyBorder="1" applyAlignment="1">
      <alignment vertical="top" wrapText="1"/>
    </xf>
    <xf numFmtId="0" fontId="0" fillId="0" borderId="23" xfId="0" applyBorder="1"/>
    <xf numFmtId="0" fontId="0" fillId="0" borderId="24" xfId="0" applyBorder="1"/>
    <xf numFmtId="0" fontId="0" fillId="0" borderId="25" xfId="0" applyBorder="1"/>
    <xf numFmtId="0" fontId="0" fillId="0" borderId="11" xfId="0" applyBorder="1"/>
    <xf numFmtId="0" fontId="0" fillId="0" borderId="11" xfId="0" applyBorder="1" applyAlignment="1">
      <alignment wrapText="1"/>
    </xf>
    <xf numFmtId="14" fontId="0" fillId="0" borderId="11" xfId="0" applyNumberFormat="1" applyBorder="1"/>
    <xf numFmtId="0" fontId="0" fillId="0" borderId="12" xfId="0" applyBorder="1"/>
    <xf numFmtId="0" fontId="0" fillId="0" borderId="12" xfId="0" applyBorder="1" applyAlignment="1">
      <alignment wrapText="1"/>
    </xf>
    <xf numFmtId="14" fontId="0" fillId="0" borderId="12" xfId="0" applyNumberFormat="1" applyBorder="1"/>
    <xf numFmtId="0" fontId="38" fillId="0" borderId="13" xfId="0" applyFont="1" applyBorder="1" applyAlignment="1">
      <alignment horizontal="center"/>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27" xfId="0" applyBorder="1"/>
    <xf numFmtId="0" fontId="31" fillId="0" borderId="28" xfId="0" applyFont="1" applyBorder="1"/>
    <xf numFmtId="1" fontId="25" fillId="0" borderId="1" xfId="0" applyNumberFormat="1" applyFont="1" applyBorder="1" applyAlignment="1">
      <alignment vertical="top"/>
    </xf>
    <xf numFmtId="0" fontId="21" fillId="0" borderId="2" xfId="0" applyFont="1" applyBorder="1" applyAlignment="1">
      <alignment horizontal="left" vertical="top"/>
    </xf>
    <xf numFmtId="0" fontId="21" fillId="0" borderId="4" xfId="0" applyFont="1" applyBorder="1" applyAlignment="1">
      <alignment horizontal="left" vertical="top"/>
    </xf>
    <xf numFmtId="0" fontId="21" fillId="0" borderId="3" xfId="0" applyFont="1" applyBorder="1" applyAlignment="1">
      <alignment horizontal="left" vertical="top"/>
    </xf>
    <xf numFmtId="0" fontId="21" fillId="0" borderId="2" xfId="0" applyFont="1" applyBorder="1" applyAlignment="1">
      <alignment horizontal="center" vertical="center"/>
    </xf>
    <xf numFmtId="0" fontId="21" fillId="0" borderId="4" xfId="0" applyFont="1" applyBorder="1" applyAlignment="1">
      <alignment horizontal="center" vertical="center"/>
    </xf>
    <xf numFmtId="0" fontId="21" fillId="0" borderId="3" xfId="0" applyFont="1" applyBorder="1" applyAlignment="1">
      <alignment horizontal="center" vertical="center"/>
    </xf>
    <xf numFmtId="0" fontId="21" fillId="0" borderId="2" xfId="0" applyFont="1" applyBorder="1" applyAlignment="1">
      <alignment horizontal="center" vertical="top"/>
    </xf>
    <xf numFmtId="0" fontId="21" fillId="0" borderId="4" xfId="0" applyFont="1" applyBorder="1" applyAlignment="1">
      <alignment horizontal="center" vertical="top"/>
    </xf>
    <xf numFmtId="0" fontId="21" fillId="0" borderId="3" xfId="0" applyFont="1" applyBorder="1" applyAlignment="1">
      <alignment horizontal="center" vertical="top"/>
    </xf>
    <xf numFmtId="0" fontId="35" fillId="0" borderId="9" xfId="0" applyFont="1" applyBorder="1" applyAlignment="1">
      <alignment horizontal="center" vertical="top"/>
    </xf>
    <xf numFmtId="0" fontId="35" fillId="0" borderId="7" xfId="0" applyFont="1" applyBorder="1" applyAlignment="1">
      <alignment horizontal="center" vertical="top"/>
    </xf>
    <xf numFmtId="0" fontId="35" fillId="0" borderId="6" xfId="0" applyFont="1" applyBorder="1" applyAlignment="1">
      <alignment horizontal="center" vertical="top"/>
    </xf>
    <xf numFmtId="0" fontId="30" fillId="0" borderId="0" xfId="0" applyFont="1" applyAlignment="1">
      <alignment horizontal="center" vertical="center"/>
    </xf>
    <xf numFmtId="0" fontId="21" fillId="0" borderId="8" xfId="0" applyFont="1" applyBorder="1" applyAlignment="1">
      <alignment horizontal="left" vertical="top"/>
    </xf>
    <xf numFmtId="0" fontId="21" fillId="0" borderId="14" xfId="0" applyFont="1" applyBorder="1" applyAlignment="1">
      <alignment horizontal="left" vertical="top"/>
    </xf>
    <xf numFmtId="0" fontId="21" fillId="0" borderId="15" xfId="0" applyFont="1" applyBorder="1" applyAlignment="1">
      <alignment horizontal="left" vertical="top"/>
    </xf>
    <xf numFmtId="0" fontId="39" fillId="0" borderId="0" xfId="0" applyFont="1" applyAlignment="1">
      <alignment horizontal="center" vertical="top"/>
    </xf>
    <xf numFmtId="0" fontId="23" fillId="0" borderId="2" xfId="0" applyFont="1" applyBorder="1" applyAlignment="1">
      <alignment horizontal="left" vertical="top"/>
    </xf>
    <xf numFmtId="0" fontId="23" fillId="0" borderId="4" xfId="0" applyFont="1" applyBorder="1" applyAlignment="1">
      <alignment horizontal="left" vertical="top"/>
    </xf>
    <xf numFmtId="0" fontId="23" fillId="0" borderId="3" xfId="0" applyFont="1" applyBorder="1" applyAlignment="1">
      <alignment horizontal="left" vertical="top"/>
    </xf>
    <xf numFmtId="0" fontId="23" fillId="0" borderId="2" xfId="0" applyFont="1" applyBorder="1" applyAlignment="1">
      <alignment horizontal="center" vertical="center"/>
    </xf>
    <xf numFmtId="0" fontId="23" fillId="0" borderId="4" xfId="0" applyFont="1" applyBorder="1" applyAlignment="1">
      <alignment horizontal="center" vertical="center"/>
    </xf>
    <xf numFmtId="0" fontId="23" fillId="0" borderId="3" xfId="0" applyFont="1" applyBorder="1" applyAlignment="1">
      <alignment horizontal="center" vertical="center"/>
    </xf>
    <xf numFmtId="0" fontId="23" fillId="0" borderId="2" xfId="0" applyFont="1" applyBorder="1" applyAlignment="1">
      <alignment horizontal="center" vertical="top"/>
    </xf>
    <xf numFmtId="0" fontId="23" fillId="0" borderId="4" xfId="0" applyFont="1" applyBorder="1" applyAlignment="1">
      <alignment horizontal="center" vertical="top"/>
    </xf>
    <xf numFmtId="0" fontId="23" fillId="0" borderId="3" xfId="0" applyFont="1" applyBorder="1" applyAlignment="1">
      <alignment horizontal="center" vertical="top"/>
    </xf>
    <xf numFmtId="0" fontId="24" fillId="0" borderId="1" xfId="0" applyFont="1" applyBorder="1" applyAlignment="1">
      <alignment horizontal="center" vertical="top"/>
    </xf>
    <xf numFmtId="0" fontId="35" fillId="6" borderId="2" xfId="0" applyFont="1" applyFill="1" applyBorder="1" applyAlignment="1">
      <alignment horizontal="center" vertical="center"/>
    </xf>
    <xf numFmtId="0" fontId="35" fillId="6" borderId="3" xfId="0" applyFont="1" applyFill="1" applyBorder="1" applyAlignment="1">
      <alignment horizontal="center" vertical="center"/>
    </xf>
    <xf numFmtId="0" fontId="35" fillId="6" borderId="2" xfId="0" applyFont="1" applyFill="1" applyBorder="1" applyAlignment="1">
      <alignment horizontal="center" vertical="center" wrapText="1"/>
    </xf>
    <xf numFmtId="0" fontId="35" fillId="6" borderId="3" xfId="0" applyFont="1" applyFill="1" applyBorder="1" applyAlignment="1">
      <alignment horizontal="center" vertical="center" wrapText="1"/>
    </xf>
    <xf numFmtId="0" fontId="21" fillId="0" borderId="2" xfId="2" applyFont="1" applyBorder="1" applyAlignment="1">
      <alignment horizontal="center" vertical="top" wrapText="1"/>
    </xf>
    <xf numFmtId="0" fontId="21" fillId="0" borderId="3" xfId="2" applyFont="1" applyBorder="1" applyAlignment="1">
      <alignment horizontal="center" vertical="top" wrapText="1"/>
    </xf>
    <xf numFmtId="0" fontId="21" fillId="0" borderId="4" xfId="2" applyFont="1" applyBorder="1" applyAlignment="1">
      <alignment horizontal="center" vertical="top" wrapText="1"/>
    </xf>
    <xf numFmtId="0" fontId="40" fillId="6" borderId="1" xfId="0" applyFont="1" applyFill="1" applyBorder="1" applyAlignment="1">
      <alignment horizontal="center" vertical="center"/>
    </xf>
    <xf numFmtId="0" fontId="21" fillId="0" borderId="4" xfId="0" applyFont="1" applyBorder="1" applyAlignment="1">
      <alignment horizontal="left" vertical="top" wrapText="1"/>
    </xf>
    <xf numFmtId="0" fontId="21" fillId="0" borderId="3" xfId="0" applyFont="1" applyBorder="1" applyAlignment="1">
      <alignment horizontal="left" vertical="top" wrapText="1"/>
    </xf>
    <xf numFmtId="0" fontId="21" fillId="0" borderId="2" xfId="0" applyFont="1" applyBorder="1" applyAlignment="1">
      <alignment horizontal="left" vertical="top" wrapText="1"/>
    </xf>
    <xf numFmtId="0" fontId="1" fillId="0" borderId="2" xfId="2" applyFont="1" applyBorder="1" applyAlignment="1">
      <alignment horizontal="center" vertical="top" wrapText="1"/>
    </xf>
    <xf numFmtId="0" fontId="1" fillId="0" borderId="3" xfId="2" applyFont="1" applyBorder="1" applyAlignment="1">
      <alignment horizontal="center" vertical="top" wrapText="1"/>
    </xf>
    <xf numFmtId="0" fontId="21" fillId="0" borderId="2" xfId="0" applyFont="1" applyBorder="1" applyAlignment="1">
      <alignment horizontal="center"/>
    </xf>
    <xf numFmtId="0" fontId="21" fillId="0" borderId="3" xfId="0" applyFont="1" applyBorder="1" applyAlignment="1">
      <alignment horizontal="center"/>
    </xf>
    <xf numFmtId="0" fontId="1" fillId="0" borderId="4" xfId="2" applyFont="1" applyBorder="1" applyAlignment="1">
      <alignment horizontal="center" vertical="top" wrapText="1"/>
    </xf>
    <xf numFmtId="0" fontId="35" fillId="6" borderId="1" xfId="0" applyFont="1" applyFill="1" applyBorder="1" applyAlignment="1">
      <alignment horizontal="center" vertical="center"/>
    </xf>
    <xf numFmtId="0" fontId="21" fillId="0" borderId="1" xfId="2" applyFont="1" applyBorder="1" applyAlignment="1">
      <alignment horizontal="center" vertical="top" wrapText="1"/>
    </xf>
    <xf numFmtId="0" fontId="21" fillId="0" borderId="1" xfId="0" applyFont="1" applyBorder="1" applyAlignment="1">
      <alignment horizontal="left" vertical="top" wrapText="1"/>
    </xf>
    <xf numFmtId="0" fontId="21" fillId="0" borderId="1" xfId="0" applyFont="1" applyBorder="1" applyAlignment="1">
      <alignment horizontal="center" vertical="top" wrapText="1"/>
    </xf>
    <xf numFmtId="0" fontId="21" fillId="0" borderId="1" xfId="0" quotePrefix="1" applyFont="1" applyBorder="1" applyAlignment="1">
      <alignment horizontal="left" vertical="top" wrapText="1"/>
    </xf>
    <xf numFmtId="0" fontId="1" fillId="0" borderId="1" xfId="2" applyFont="1" applyBorder="1" applyAlignment="1">
      <alignment horizontal="center" vertical="top" wrapText="1"/>
    </xf>
    <xf numFmtId="0" fontId="41" fillId="0" borderId="0" xfId="0" applyFont="1" applyAlignment="1">
      <alignment horizontal="center" vertical="top"/>
    </xf>
    <xf numFmtId="0" fontId="35" fillId="6" borderId="1" xfId="0" applyFont="1" applyFill="1" applyBorder="1" applyAlignment="1">
      <alignment horizontal="center" vertical="center" wrapText="1"/>
    </xf>
    <xf numFmtId="0" fontId="24" fillId="0" borderId="1" xfId="0" applyFont="1" applyBorder="1" applyAlignment="1">
      <alignment horizontal="center"/>
    </xf>
    <xf numFmtId="0" fontId="24" fillId="0" borderId="1" xfId="0" applyFont="1" applyBorder="1" applyAlignment="1">
      <alignment horizontal="center" vertical="center"/>
    </xf>
    <xf numFmtId="0" fontId="24" fillId="0" borderId="9" xfId="0" applyFont="1" applyBorder="1" applyAlignment="1">
      <alignment horizontal="center"/>
    </xf>
    <xf numFmtId="0" fontId="24" fillId="0" borderId="6" xfId="0" applyFont="1" applyBorder="1" applyAlignment="1">
      <alignment horizontal="center"/>
    </xf>
    <xf numFmtId="0" fontId="24" fillId="0" borderId="0" xfId="0" applyFont="1" applyAlignment="1">
      <alignment horizontal="center"/>
    </xf>
  </cellXfs>
  <cellStyles count="4">
    <cellStyle name="Comma" xfId="1" builtinId="3"/>
    <cellStyle name="Normal" xfId="0" builtinId="0"/>
    <cellStyle name="Normal 2" xfId="2" xr:uid="{4A056927-729F-41F4-9C9A-37DD635BCBA6}"/>
    <cellStyle name="Normal 3" xfId="3" xr:uid="{E2891B41-BBB2-4EC2-8BB1-A0F2643C4D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chemeClr val="tx1"/>
                </a:solidFill>
              </a:rPr>
              <a:t>Persentase obat ikan terdaftar berdasarkan jenis sediaan </a:t>
            </a:r>
          </a:p>
        </c:rich>
      </c:tx>
      <c:layout>
        <c:manualLayout>
          <c:xMode val="edge"/>
          <c:yMode val="edge"/>
          <c:x val="9.7657379366040784E-2"/>
          <c:y val="4.6296286134964837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5.1343761237764669E-3"/>
          <c:y val="0.25926363371245259"/>
          <c:w val="0.8672986126875285"/>
          <c:h val="0.57293270632837556"/>
        </c:manualLayout>
      </c:layout>
      <c:pie3DChart>
        <c:varyColors val="1"/>
        <c:ser>
          <c:idx val="0"/>
          <c:order val="0"/>
          <c:tx>
            <c:strRef>
              <c:f>'Pers;Jlh sediaan'!$E$15</c:f>
              <c:strCache>
                <c:ptCount val="1"/>
                <c:pt idx="0">
                  <c:v>Persentase (%)</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0-19A6-4E54-BC18-59E89B5C27D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19A6-4E54-BC18-59E89B5C27D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2-19A6-4E54-BC18-59E89B5C27D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3-19A6-4E54-BC18-59E89B5C27D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4-19A6-4E54-BC18-59E89B5C27D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5-19A6-4E54-BC18-59E89B5C27DD}"/>
              </c:ext>
            </c:extLst>
          </c:dPt>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'Pers;Jlh sediaan'!$D$16:$D$21</c:f>
              <c:strCache>
                <c:ptCount val="6"/>
                <c:pt idx="0">
                  <c:v>Premiks</c:v>
                </c:pt>
                <c:pt idx="1">
                  <c:v>Farmasetik</c:v>
                </c:pt>
                <c:pt idx="2">
                  <c:v>Probiotik</c:v>
                </c:pt>
                <c:pt idx="3">
                  <c:v>Biologik 
(Kit diagnostik)</c:v>
                </c:pt>
                <c:pt idx="4">
                  <c:v>Biologik 
(Vaksin)</c:v>
                </c:pt>
                <c:pt idx="5">
                  <c:v>Obat Alami/Herbal</c:v>
                </c:pt>
              </c:strCache>
            </c:strRef>
          </c:cat>
          <c:val>
            <c:numRef>
              <c:f>'Pers;Jlh sediaan'!$E$16:$E$21</c:f>
              <c:numCache>
                <c:formatCode>General</c:formatCode>
                <c:ptCount val="6"/>
                <c:pt idx="0">
                  <c:v>64.95</c:v>
                </c:pt>
                <c:pt idx="1">
                  <c:v>12.24</c:v>
                </c:pt>
                <c:pt idx="2">
                  <c:v>12.63</c:v>
                </c:pt>
                <c:pt idx="3">
                  <c:v>4.7699999999999996</c:v>
                </c:pt>
                <c:pt idx="4">
                  <c:v>2.4500000000000002</c:v>
                </c:pt>
                <c:pt idx="5">
                  <c:v>2.96</c:v>
                </c:pt>
              </c:numCache>
            </c:numRef>
          </c:val>
          <c:extLst>
            <c:ext xmlns:c16="http://schemas.microsoft.com/office/drawing/2014/chart" uri="{C3380CC4-5D6E-409C-BE32-E72D297353CC}">
              <c16:uniqueId val="{00000006-19A6-4E54-BC18-59E89B5C27DD}"/>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6200065998678668"/>
          <c:y val="0.11143249513078528"/>
          <c:w val="0.17964652101849585"/>
          <c:h val="0.87431650025693064"/>
        </c:manualLayout>
      </c:layout>
      <c:overlay val="0"/>
      <c:spPr>
        <a:noFill/>
        <a:ln w="25400">
          <a:noFill/>
        </a:ln>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000000"/>
                </a:solidFill>
                <a:latin typeface="Calibri"/>
                <a:ea typeface="Calibri"/>
                <a:cs typeface="Calibri"/>
              </a:defRPr>
            </a:pPr>
            <a:r>
              <a:rPr lang="en-US"/>
              <a:t>Asal Obat dan Jumlahnya</a:t>
            </a:r>
          </a:p>
        </c:rich>
      </c:tx>
      <c:layout>
        <c:manualLayout>
          <c:xMode val="edge"/>
          <c:yMode val="edge"/>
          <c:x val="0.27167315985293072"/>
          <c:y val="6.4814814814814811E-2"/>
        </c:manualLayout>
      </c:layout>
      <c:overlay val="0"/>
      <c:spPr>
        <a:noFill/>
        <a:ln w="25400">
          <a:noFill/>
        </a:ln>
      </c:spPr>
    </c:title>
    <c:autoTitleDeleted val="0"/>
    <c:view3D>
      <c:rotX val="30"/>
      <c:rotY val="0"/>
      <c:rAngAx val="0"/>
      <c:perspective val="0"/>
    </c:view3D>
    <c:floor>
      <c:thickness val="0"/>
    </c:floor>
    <c:sideWall>
      <c:thickness val="0"/>
    </c:sideWall>
    <c:backWall>
      <c:thickness val="0"/>
    </c:backWall>
    <c:plotArea>
      <c:layout>
        <c:manualLayout>
          <c:layoutTarget val="inner"/>
          <c:xMode val="edge"/>
          <c:yMode val="edge"/>
          <c:x val="2.6388888888888889E-2"/>
          <c:y val="0.18125874890638671"/>
          <c:w val="0.90138888888888891"/>
          <c:h val="0.65679279673374158"/>
        </c:manualLayout>
      </c:layout>
      <c:pie3DChart>
        <c:varyColors val="1"/>
        <c:ser>
          <c:idx val="0"/>
          <c:order val="0"/>
          <c:explosion val="3"/>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0-7AF4-4A83-9E0F-A3724C6E9F1C}"/>
              </c:ext>
            </c:extLst>
          </c:dPt>
          <c:dPt>
            <c:idx val="1"/>
            <c:bubble3D val="0"/>
            <c:explosion val="11"/>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1-7AF4-4A83-9E0F-A3724C6E9F1C}"/>
              </c:ext>
            </c:extLst>
          </c:dPt>
          <c:dLbls>
            <c:dLbl>
              <c:idx val="0"/>
              <c:layout>
                <c:manualLayout>
                  <c:x val="-0.2302823709536308"/>
                  <c:y val="0.12580909157188686"/>
                </c:manualLayout>
              </c:layout>
              <c:tx>
                <c:rich>
                  <a:bodyPr/>
                  <a:lstStyle/>
                  <a:p>
                    <a:pPr>
                      <a:defRPr sz="1500" b="1" i="0" u="none" strike="noStrike" baseline="0">
                        <a:solidFill>
                          <a:srgbClr val="000000"/>
                        </a:solidFill>
                        <a:latin typeface="Arial"/>
                        <a:ea typeface="Arial"/>
                        <a:cs typeface="Arial"/>
                      </a:defRPr>
                    </a:pPr>
                    <a:r>
                      <a:rPr lang="en-US"/>
                      <a:t>Obat Dalam Negeri (45,61%)
</a:t>
                    </a:r>
                  </a:p>
                </c:rich>
              </c:tx>
              <c:spPr>
                <a:noFill/>
                <a:ln w="25400">
                  <a:noFill/>
                </a:ln>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0-7AF4-4A83-9E0F-A3724C6E9F1C}"/>
                </c:ext>
              </c:extLst>
            </c:dLbl>
            <c:dLbl>
              <c:idx val="1"/>
              <c:layout>
                <c:manualLayout>
                  <c:x val="0.23114588801399821"/>
                  <c:y val="-9.6884295713035876E-2"/>
                </c:manualLayout>
              </c:layout>
              <c:tx>
                <c:rich>
                  <a:bodyPr/>
                  <a:lstStyle/>
                  <a:p>
                    <a:pPr>
                      <a:defRPr sz="1500" b="1" i="0" u="none" strike="noStrike" baseline="0">
                        <a:solidFill>
                          <a:srgbClr val="000000"/>
                        </a:solidFill>
                        <a:latin typeface="Arial"/>
                        <a:ea typeface="Arial"/>
                        <a:cs typeface="Arial"/>
                      </a:defRPr>
                    </a:pPr>
                    <a:r>
                      <a:rPr lang="en-US"/>
                      <a:t>Obat Impor (54,38%)</a:t>
                    </a:r>
                  </a:p>
                </c:rich>
              </c:tx>
              <c:spPr>
                <a:noFill/>
                <a:ln w="25400">
                  <a:noFill/>
                </a:ln>
              </c:spPr>
              <c:dLblPos val="bestFit"/>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AF4-4A83-9E0F-A3724C6E9F1C}"/>
                </c:ext>
              </c:extLst>
            </c:dLbl>
            <c:spPr>
              <a:noFill/>
              <a:ln w="25400">
                <a:noFill/>
              </a:ln>
            </c:spPr>
            <c:txPr>
              <a:bodyPr wrap="square" lIns="38100" tIns="19050" rIns="38100" bIns="19050" anchor="ctr">
                <a:spAutoFit/>
              </a:bodyPr>
              <a:lstStyle/>
              <a:p>
                <a:pPr>
                  <a:defRPr sz="2000" b="1"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'Asal;Gol;Sertifikat'!$A$11:$A$12</c:f>
              <c:strCache>
                <c:ptCount val="2"/>
                <c:pt idx="0">
                  <c:v>Dalam Negeri</c:v>
                </c:pt>
                <c:pt idx="1">
                  <c:v>Impor</c:v>
                </c:pt>
              </c:strCache>
            </c:strRef>
          </c:cat>
          <c:val>
            <c:numRef>
              <c:f>'Asal;Gol;Sertifikat'!$B$11:$B$12</c:f>
              <c:numCache>
                <c:formatCode>General</c:formatCode>
                <c:ptCount val="2"/>
                <c:pt idx="0">
                  <c:v>354</c:v>
                </c:pt>
                <c:pt idx="1">
                  <c:v>422</c:v>
                </c:pt>
              </c:numCache>
            </c:numRef>
          </c:val>
          <c:extLst>
            <c:ext xmlns:c16="http://schemas.microsoft.com/office/drawing/2014/chart" uri="{C3380CC4-5D6E-409C-BE32-E72D297353CC}">
              <c16:uniqueId val="{00000002-7AF4-4A83-9E0F-A3724C6E9F1C}"/>
            </c:ext>
          </c:extLst>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13636785990927661"/>
          <c:y val="0.8575849576282556"/>
          <c:w val="0.71430783762002026"/>
          <c:h val="0.10465443550717697"/>
        </c:manualLayout>
      </c:layout>
      <c:overlay val="0"/>
      <c:spPr>
        <a:noFill/>
        <a:ln w="25400">
          <a:noFill/>
        </a:ln>
      </c:spPr>
      <c:txPr>
        <a:bodyPr/>
        <a:lstStyle/>
        <a:p>
          <a:pPr>
            <a:defRPr sz="770" b="1"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solidFill>
                  <a:schemeClr val="tx1"/>
                </a:solidFill>
              </a:rPr>
              <a:t>Obat ikan berdasarkan klasifikasi </a:t>
            </a:r>
          </a:p>
        </c:rich>
      </c:tx>
      <c:overlay val="0"/>
      <c:spPr>
        <a:noFill/>
        <a:ln w="25400">
          <a:noFill/>
        </a:ln>
      </c:spPr>
    </c:title>
    <c:autoTitleDeleted val="0"/>
    <c:plotArea>
      <c:layout/>
      <c:barChart>
        <c:barDir val="col"/>
        <c:grouping val="clustered"/>
        <c:varyColors val="0"/>
        <c:ser>
          <c:idx val="0"/>
          <c:order val="0"/>
          <c:spPr>
            <a:solidFill>
              <a:srgbClr val="4F81BD"/>
            </a:solidFill>
            <a:ln w="25400">
              <a:noFill/>
            </a:ln>
          </c:spPr>
          <c:invertIfNegative val="0"/>
          <c:dLbls>
            <c:spPr>
              <a:noFill/>
              <a:ln w="25400">
                <a:noFill/>
              </a:ln>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'Asal; Gol; Sediaan'!$C$13:$C$15</c:f>
              <c:strCache>
                <c:ptCount val="3"/>
                <c:pt idx="0">
                  <c:v>Obat Bebas</c:v>
                </c:pt>
                <c:pt idx="1">
                  <c:v>Obat Bebas Terbatas</c:v>
                </c:pt>
                <c:pt idx="2">
                  <c:v>Obat Keras</c:v>
                </c:pt>
              </c:strCache>
            </c:strRef>
          </c:cat>
          <c:val>
            <c:numRef>
              <c:f>'Asal; Gol; Sediaan'!$D$13:$D$15</c:f>
              <c:numCache>
                <c:formatCode>General</c:formatCode>
                <c:ptCount val="3"/>
                <c:pt idx="0">
                  <c:v>668</c:v>
                </c:pt>
                <c:pt idx="1">
                  <c:v>86</c:v>
                </c:pt>
                <c:pt idx="2">
                  <c:v>22</c:v>
                </c:pt>
              </c:numCache>
            </c:numRef>
          </c:val>
          <c:extLst>
            <c:ext xmlns:c16="http://schemas.microsoft.com/office/drawing/2014/chart" uri="{C3380CC4-5D6E-409C-BE32-E72D297353CC}">
              <c16:uniqueId val="{00000000-342C-403E-BBEB-0FB4372695BD}"/>
            </c:ext>
          </c:extLst>
        </c:ser>
        <c:dLbls>
          <c:showLegendKey val="0"/>
          <c:showVal val="0"/>
          <c:showCatName val="0"/>
          <c:showSerName val="0"/>
          <c:showPercent val="0"/>
          <c:showBubbleSize val="0"/>
        </c:dLbls>
        <c:gapWidth val="219"/>
        <c:overlap val="-27"/>
        <c:axId val="441465999"/>
        <c:axId val="1"/>
      </c:barChart>
      <c:catAx>
        <c:axId val="441465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41465999"/>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333333"/>
                </a:solidFill>
                <a:latin typeface="Calibri"/>
                <a:ea typeface="Calibri"/>
                <a:cs typeface="Calibri"/>
              </a:defRPr>
            </a:pPr>
            <a:r>
              <a:rPr lang="en-US"/>
              <a:t>PELAKU USAHA OBAT IKAN</a:t>
            </a:r>
          </a:p>
        </c:rich>
      </c:tx>
      <c:layout>
        <c:manualLayout>
          <c:xMode val="edge"/>
          <c:yMode val="edge"/>
          <c:x val="0.32239043983138471"/>
          <c:y val="7.4669995518852825E-2"/>
        </c:manualLayout>
      </c:layout>
      <c:overlay val="0"/>
      <c:spPr>
        <a:noFill/>
        <a:ln w="25400">
          <a:noFill/>
        </a:ln>
      </c:spPr>
    </c:title>
    <c:autoTitleDeleted val="0"/>
    <c:plotArea>
      <c:layout>
        <c:manualLayout>
          <c:layoutTarget val="inner"/>
          <c:xMode val="edge"/>
          <c:yMode val="edge"/>
          <c:x val="8.7772410586304833E-2"/>
          <c:y val="0.22726897689768977"/>
          <c:w val="0.84390157672457855"/>
          <c:h val="0.63989988565785705"/>
        </c:manualLayout>
      </c:layout>
      <c:barChart>
        <c:barDir val="col"/>
        <c:grouping val="clustered"/>
        <c:varyColors val="0"/>
        <c:ser>
          <c:idx val="0"/>
          <c:order val="0"/>
          <c:spPr>
            <a:solidFill>
              <a:srgbClr val="4F81BD"/>
            </a:solidFill>
            <a:ln w="25400">
              <a:noFill/>
            </a:ln>
          </c:spPr>
          <c:invertIfNegative val="0"/>
          <c:dPt>
            <c:idx val="1"/>
            <c:invertIfNegative val="0"/>
            <c:bubble3D val="0"/>
            <c:spPr>
              <a:solidFill>
                <a:srgbClr val="FF0000"/>
              </a:solidFill>
              <a:ln w="25400">
                <a:noFill/>
              </a:ln>
            </c:spPr>
            <c:extLst>
              <c:ext xmlns:c16="http://schemas.microsoft.com/office/drawing/2014/chart" uri="{C3380CC4-5D6E-409C-BE32-E72D297353CC}">
                <c16:uniqueId val="{00000000-9C11-46D7-8620-44E89D704F16}"/>
              </c:ext>
            </c:extLst>
          </c:dPt>
          <c:dPt>
            <c:idx val="2"/>
            <c:invertIfNegative val="0"/>
            <c:bubble3D val="0"/>
            <c:spPr>
              <a:solidFill>
                <a:srgbClr val="92D050"/>
              </a:solidFill>
              <a:ln w="25400">
                <a:noFill/>
              </a:ln>
            </c:spPr>
            <c:extLst>
              <c:ext xmlns:c16="http://schemas.microsoft.com/office/drawing/2014/chart" uri="{C3380CC4-5D6E-409C-BE32-E72D297353CC}">
                <c16:uniqueId val="{00000001-9C11-46D7-8620-44E89D704F16}"/>
              </c:ext>
            </c:extLst>
          </c:dPt>
          <c:dLbls>
            <c:spPr>
              <a:noFill/>
              <a:ln w="25400">
                <a:noFill/>
              </a:ln>
            </c:spPr>
            <c:txPr>
              <a:bodyPr wrap="square" lIns="38100" tIns="19050" rIns="38100" bIns="19050" anchor="ctr">
                <a:spAutoFit/>
              </a:bodyPr>
              <a:lstStyle/>
              <a:p>
                <a:pPr>
                  <a:defRPr sz="900" b="0" i="0" u="none" strike="noStrike" baseline="0">
                    <a:solidFill>
                      <a:srgbClr val="333333"/>
                    </a:solidFill>
                    <a:latin typeface="Calibri"/>
                    <a:ea typeface="Calibri"/>
                    <a:cs typeface="Calibri"/>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'Rekap Pelaku Usaha'!$J$6:$J$8</c:f>
              <c:strCache>
                <c:ptCount val="3"/>
                <c:pt idx="0">
                  <c:v>Produsen</c:v>
                </c:pt>
                <c:pt idx="1">
                  <c:v>Importir</c:v>
                </c:pt>
                <c:pt idx="2">
                  <c:v>Distributor</c:v>
                </c:pt>
              </c:strCache>
            </c:strRef>
          </c:cat>
          <c:val>
            <c:numRef>
              <c:f>'Rekap Pelaku Usaha'!$K$6:$K$8</c:f>
              <c:numCache>
                <c:formatCode>General</c:formatCode>
                <c:ptCount val="3"/>
                <c:pt idx="0">
                  <c:v>47</c:v>
                </c:pt>
                <c:pt idx="1">
                  <c:v>84</c:v>
                </c:pt>
                <c:pt idx="2">
                  <c:v>44</c:v>
                </c:pt>
              </c:numCache>
            </c:numRef>
          </c:val>
          <c:extLst>
            <c:ext xmlns:c16="http://schemas.microsoft.com/office/drawing/2014/chart" uri="{C3380CC4-5D6E-409C-BE32-E72D297353CC}">
              <c16:uniqueId val="{00000002-9C11-46D7-8620-44E89D704F16}"/>
            </c:ext>
          </c:extLst>
        </c:ser>
        <c:dLbls>
          <c:showLegendKey val="0"/>
          <c:showVal val="0"/>
          <c:showCatName val="0"/>
          <c:showSerName val="0"/>
          <c:showPercent val="0"/>
          <c:showBubbleSize val="0"/>
        </c:dLbls>
        <c:gapWidth val="219"/>
        <c:overlap val="-27"/>
        <c:axId val="695031823"/>
        <c:axId val="1"/>
      </c:barChart>
      <c:catAx>
        <c:axId val="6950318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vert="horz"/>
          <a:lstStyle/>
          <a:p>
            <a:pPr>
              <a:defRPr sz="900" b="1" i="0" u="none" strike="noStrike" baseline="0">
                <a:solidFill>
                  <a:srgbClr val="333333"/>
                </a:solidFill>
                <a:latin typeface="Calibri"/>
                <a:ea typeface="Calibri"/>
                <a:cs typeface="Calibri"/>
              </a:defRPr>
            </a:pPr>
            <a:endParaRPr lang="en-US"/>
          </a:p>
        </c:txPr>
        <c:crossAx val="1"/>
        <c:crosses val="autoZero"/>
        <c:auto val="1"/>
        <c:lblAlgn val="ctr"/>
        <c:lblOffset val="100"/>
        <c:noMultiLvlLbl val="0"/>
      </c:catAx>
      <c:valAx>
        <c:axId val="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ln w="9525">
            <a:noFill/>
          </a:ln>
        </c:spPr>
        <c:txPr>
          <a:bodyPr rot="0" vert="horz"/>
          <a:lstStyle/>
          <a:p>
            <a:pPr>
              <a:defRPr sz="900" b="0" i="0" u="none" strike="noStrike" baseline="0">
                <a:solidFill>
                  <a:srgbClr val="333333"/>
                </a:solidFill>
                <a:latin typeface="Calibri"/>
                <a:ea typeface="Calibri"/>
                <a:cs typeface="Calibri"/>
              </a:defRPr>
            </a:pPr>
            <a:endParaRPr lang="en-US"/>
          </a:p>
        </c:txPr>
        <c:crossAx val="695031823"/>
        <c:crosses val="autoZero"/>
        <c:crossBetween val="between"/>
      </c:valAx>
      <c:spPr>
        <a:noFill/>
        <a:ln w="25400">
          <a:noFill/>
        </a:ln>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1577340</xdr:colOff>
      <xdr:row>8</xdr:row>
      <xdr:rowOff>15240</xdr:rowOff>
    </xdr:from>
    <xdr:to>
      <xdr:col>10</xdr:col>
      <xdr:colOff>236220</xdr:colOff>
      <xdr:row>21</xdr:row>
      <xdr:rowOff>167640</xdr:rowOff>
    </xdr:to>
    <xdr:graphicFrame macro="">
      <xdr:nvGraphicFramePr>
        <xdr:cNvPr id="557433" name="Chart 1">
          <a:extLst>
            <a:ext uri="{FF2B5EF4-FFF2-40B4-BE49-F238E27FC236}">
              <a16:creationId xmlns:a16="http://schemas.microsoft.com/office/drawing/2014/main" id="{C6046C83-F84C-F67C-D967-5B5F9B4A16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876300</xdr:colOff>
      <xdr:row>6</xdr:row>
      <xdr:rowOff>45720</xdr:rowOff>
    </xdr:from>
    <xdr:to>
      <xdr:col>9</xdr:col>
      <xdr:colOff>845820</xdr:colOff>
      <xdr:row>19</xdr:row>
      <xdr:rowOff>106680</xdr:rowOff>
    </xdr:to>
    <xdr:graphicFrame macro="">
      <xdr:nvGraphicFramePr>
        <xdr:cNvPr id="555269" name="Chart 1">
          <a:extLst>
            <a:ext uri="{FF2B5EF4-FFF2-40B4-BE49-F238E27FC236}">
              <a16:creationId xmlns:a16="http://schemas.microsoft.com/office/drawing/2014/main" id="{61C27EB6-7418-2B7F-6BA9-AD5423382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1234440</xdr:colOff>
      <xdr:row>9</xdr:row>
      <xdr:rowOff>7620</xdr:rowOff>
    </xdr:from>
    <xdr:to>
      <xdr:col>8</xdr:col>
      <xdr:colOff>320040</xdr:colOff>
      <xdr:row>23</xdr:row>
      <xdr:rowOff>83820</xdr:rowOff>
    </xdr:to>
    <xdr:graphicFrame macro="">
      <xdr:nvGraphicFramePr>
        <xdr:cNvPr id="554015" name="Chart 1">
          <a:extLst>
            <a:ext uri="{FF2B5EF4-FFF2-40B4-BE49-F238E27FC236}">
              <a16:creationId xmlns:a16="http://schemas.microsoft.com/office/drawing/2014/main" id="{AB68EA56-DF8E-99A8-A92F-1285535EBC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10</xdr:row>
      <xdr:rowOff>0</xdr:rowOff>
    </xdr:from>
    <xdr:to>
      <xdr:col>13</xdr:col>
      <xdr:colOff>304800</xdr:colOff>
      <xdr:row>25</xdr:row>
      <xdr:rowOff>137160</xdr:rowOff>
    </xdr:to>
    <xdr:graphicFrame macro="">
      <xdr:nvGraphicFramePr>
        <xdr:cNvPr id="429710" name="Chart 1">
          <a:extLst>
            <a:ext uri="{FF2B5EF4-FFF2-40B4-BE49-F238E27FC236}">
              <a16:creationId xmlns:a16="http://schemas.microsoft.com/office/drawing/2014/main" id="{AD4D5EC9-E7EE-E760-1507-256A685BEA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bdit%20OIKB/SKP%20KOMULATIF.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efreshError="1">
        <row r="1102">
          <cell r="J1102" t="str">
            <v>PT. Menjangan Sakti</v>
          </cell>
        </row>
      </sheetData>
      <sheetData sheetId="1" refreshError="1"/>
      <sheetData sheetId="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C5BA8-5520-4B39-A54B-1E058A9342B7}">
  <sheetPr filterMode="1">
    <tabColor rgb="FFC00000"/>
  </sheetPr>
  <dimension ref="A1:EE2519"/>
  <sheetViews>
    <sheetView tabSelected="1" topLeftCell="J1" zoomScale="58" zoomScaleNormal="130" workbookViewId="0">
      <pane ySplit="4" topLeftCell="A64" activePane="bottomLeft" state="frozen"/>
      <selection pane="bottomLeft" activeCell="R64" sqref="R64"/>
    </sheetView>
  </sheetViews>
  <sheetFormatPr defaultColWidth="11.44140625" defaultRowHeight="15"/>
  <cols>
    <col min="1" max="1" width="6.109375" style="100" customWidth="1"/>
    <col min="2" max="2" width="35.109375" style="76" customWidth="1"/>
    <col min="3" max="3" width="43.44140625" style="102" customWidth="1"/>
    <col min="4" max="4" width="45.44140625" style="102" customWidth="1"/>
    <col min="5" max="5" width="25" style="100" customWidth="1"/>
    <col min="6" max="6" width="33.33203125" style="100" customWidth="1"/>
    <col min="7" max="7" width="37.44140625" style="100" customWidth="1"/>
    <col min="8" max="8" width="25.6640625" style="100" customWidth="1"/>
    <col min="9" max="9" width="29.44140625" style="100" customWidth="1"/>
    <col min="10" max="10" width="26.6640625" style="100" customWidth="1"/>
    <col min="11" max="11" width="29.33203125" style="100" customWidth="1"/>
    <col min="12" max="12" width="62.6640625" style="101" customWidth="1"/>
    <col min="13" max="13" width="66.33203125" style="101" customWidth="1"/>
    <col min="14" max="14" width="29.88671875" style="103" customWidth="1"/>
    <col min="15" max="15" width="19.33203125" style="69" customWidth="1"/>
    <col min="16" max="16" width="24.44140625" style="104" customWidth="1"/>
    <col min="17" max="35" width="11.44140625" style="69" customWidth="1"/>
    <col min="36" max="16384" width="11.44140625" style="69"/>
  </cols>
  <sheetData>
    <row r="1" spans="1:16" ht="34.799999999999997">
      <c r="A1" s="140" t="s">
        <v>220</v>
      </c>
      <c r="B1" s="140" t="s">
        <v>417</v>
      </c>
      <c r="C1" s="140" t="s">
        <v>256</v>
      </c>
      <c r="D1" s="140" t="s">
        <v>738</v>
      </c>
      <c r="E1" s="140" t="s">
        <v>2720</v>
      </c>
      <c r="F1" s="140" t="s">
        <v>2875</v>
      </c>
      <c r="G1" s="140" t="s">
        <v>418</v>
      </c>
      <c r="H1" s="140" t="s">
        <v>2883</v>
      </c>
      <c r="I1" s="140" t="s">
        <v>421</v>
      </c>
      <c r="J1" s="140" t="s">
        <v>419</v>
      </c>
      <c r="K1" s="140" t="s">
        <v>219</v>
      </c>
      <c r="L1" s="141" t="s">
        <v>420</v>
      </c>
      <c r="M1" s="141" t="s">
        <v>564</v>
      </c>
      <c r="N1" s="141" t="s">
        <v>565</v>
      </c>
      <c r="O1" s="141" t="s">
        <v>2879</v>
      </c>
      <c r="P1" s="141" t="s">
        <v>3097</v>
      </c>
    </row>
    <row r="2" spans="1:16" ht="75" hidden="1">
      <c r="A2" s="70">
        <v>1</v>
      </c>
      <c r="B2" s="71" t="s">
        <v>11</v>
      </c>
      <c r="C2" s="72" t="s">
        <v>180</v>
      </c>
      <c r="D2" s="81" t="s">
        <v>877</v>
      </c>
      <c r="E2" s="90" t="s">
        <v>2696</v>
      </c>
      <c r="F2" s="90" t="s">
        <v>2876</v>
      </c>
      <c r="G2" s="70" t="s">
        <v>2076</v>
      </c>
      <c r="H2" s="70" t="s">
        <v>2926</v>
      </c>
      <c r="I2" s="70" t="s">
        <v>4295</v>
      </c>
      <c r="J2" s="70" t="s">
        <v>412</v>
      </c>
      <c r="K2" s="70" t="s">
        <v>10</v>
      </c>
      <c r="L2" s="73" t="s">
        <v>1484</v>
      </c>
      <c r="M2" s="74" t="s">
        <v>1390</v>
      </c>
      <c r="N2" s="105">
        <v>45823</v>
      </c>
      <c r="O2" s="217">
        <f ca="1">N2-TODAY()</f>
        <v>227</v>
      </c>
      <c r="P2" s="106" t="str">
        <f t="shared" ref="P2:P8" ca="1" si="0">IF(O2&gt;0,"Berlaku","Kadaluarsa")</f>
        <v>Berlaku</v>
      </c>
    </row>
    <row r="3" spans="1:16" ht="60" hidden="1">
      <c r="A3" s="70">
        <f t="shared" ref="A3:A66" si="1">A2+1</f>
        <v>2</v>
      </c>
      <c r="B3" s="71" t="s">
        <v>15</v>
      </c>
      <c r="C3" s="71" t="s">
        <v>180</v>
      </c>
      <c r="D3" s="81" t="s">
        <v>877</v>
      </c>
      <c r="E3" s="90" t="s">
        <v>2696</v>
      </c>
      <c r="F3" s="90" t="s">
        <v>2876</v>
      </c>
      <c r="G3" s="77" t="s">
        <v>2077</v>
      </c>
      <c r="H3" s="77" t="s">
        <v>2926</v>
      </c>
      <c r="I3" s="70" t="s">
        <v>4294</v>
      </c>
      <c r="J3" s="70" t="s">
        <v>413</v>
      </c>
      <c r="K3" s="70" t="s">
        <v>0</v>
      </c>
      <c r="L3" s="71" t="s">
        <v>299</v>
      </c>
      <c r="M3" s="74" t="s">
        <v>1391</v>
      </c>
      <c r="N3" s="105">
        <v>45823</v>
      </c>
      <c r="O3" s="217">
        <f t="shared" ref="O3:O66" ca="1" si="2">N3-TODAY()</f>
        <v>227</v>
      </c>
      <c r="P3" s="106" t="str">
        <f t="shared" ca="1" si="0"/>
        <v>Berlaku</v>
      </c>
    </row>
    <row r="4" spans="1:16" s="142" customFormat="1" ht="60" hidden="1">
      <c r="A4" s="70">
        <f t="shared" si="1"/>
        <v>3</v>
      </c>
      <c r="B4" s="71" t="s">
        <v>3186</v>
      </c>
      <c r="C4" s="71" t="s">
        <v>211</v>
      </c>
      <c r="D4" s="81" t="s">
        <v>1374</v>
      </c>
      <c r="E4" s="90" t="s">
        <v>1604</v>
      </c>
      <c r="F4" s="90" t="s">
        <v>2860</v>
      </c>
      <c r="G4" s="83" t="s">
        <v>3187</v>
      </c>
      <c r="H4" s="83" t="s">
        <v>2926</v>
      </c>
      <c r="I4" s="70" t="s">
        <v>4294</v>
      </c>
      <c r="J4" s="78" t="s">
        <v>412</v>
      </c>
      <c r="K4" s="78" t="s">
        <v>2625</v>
      </c>
      <c r="L4" s="81" t="s">
        <v>3188</v>
      </c>
      <c r="M4" s="84" t="s">
        <v>3189</v>
      </c>
      <c r="N4" s="105">
        <v>46720</v>
      </c>
      <c r="O4" s="217">
        <f t="shared" ca="1" si="2"/>
        <v>1124</v>
      </c>
      <c r="P4" s="106" t="str">
        <f t="shared" ca="1" si="0"/>
        <v>Berlaku</v>
      </c>
    </row>
    <row r="5" spans="1:16" s="76" customFormat="1" ht="87" hidden="1" customHeight="1">
      <c r="A5" s="70">
        <f t="shared" si="1"/>
        <v>4</v>
      </c>
      <c r="B5" s="71" t="s">
        <v>134</v>
      </c>
      <c r="C5" s="71" t="s">
        <v>135</v>
      </c>
      <c r="D5" s="81" t="s">
        <v>1835</v>
      </c>
      <c r="E5" s="90" t="s">
        <v>2696</v>
      </c>
      <c r="F5" s="90" t="s">
        <v>2860</v>
      </c>
      <c r="G5" s="78" t="s">
        <v>2090</v>
      </c>
      <c r="H5" s="78" t="s">
        <v>2926</v>
      </c>
      <c r="I5" s="70" t="s">
        <v>4294</v>
      </c>
      <c r="J5" s="70" t="s">
        <v>413</v>
      </c>
      <c r="K5" s="70" t="s">
        <v>0</v>
      </c>
      <c r="L5" s="71" t="s">
        <v>1368</v>
      </c>
      <c r="M5" s="84" t="s">
        <v>1369</v>
      </c>
      <c r="N5" s="105">
        <v>45781</v>
      </c>
      <c r="O5" s="217">
        <f t="shared" ca="1" si="2"/>
        <v>185</v>
      </c>
      <c r="P5" s="106" t="str">
        <f t="shared" ca="1" si="0"/>
        <v>Berlaku</v>
      </c>
    </row>
    <row r="6" spans="1:16" s="76" customFormat="1" ht="71.099999999999994" hidden="1" customHeight="1">
      <c r="A6" s="70">
        <f t="shared" si="1"/>
        <v>5</v>
      </c>
      <c r="B6" s="71" t="s">
        <v>159</v>
      </c>
      <c r="C6" s="72" t="s">
        <v>160</v>
      </c>
      <c r="D6" s="72" t="s">
        <v>2730</v>
      </c>
      <c r="E6" s="70" t="s">
        <v>1605</v>
      </c>
      <c r="F6" s="70" t="s">
        <v>2861</v>
      </c>
      <c r="G6" s="70" t="s">
        <v>2091</v>
      </c>
      <c r="H6" s="70" t="s">
        <v>2884</v>
      </c>
      <c r="I6" s="70" t="s">
        <v>4294</v>
      </c>
      <c r="J6" s="70" t="s">
        <v>412</v>
      </c>
      <c r="K6" s="70" t="s">
        <v>0</v>
      </c>
      <c r="L6" s="71" t="s">
        <v>379</v>
      </c>
      <c r="M6" s="84" t="s">
        <v>1347</v>
      </c>
      <c r="N6" s="105">
        <v>45781</v>
      </c>
      <c r="O6" s="217">
        <f t="shared" ca="1" si="2"/>
        <v>185</v>
      </c>
      <c r="P6" s="106" t="str">
        <f t="shared" ca="1" si="0"/>
        <v>Berlaku</v>
      </c>
    </row>
    <row r="7" spans="1:16" s="76" customFormat="1" ht="60" hidden="1">
      <c r="A7" s="70">
        <f t="shared" si="1"/>
        <v>6</v>
      </c>
      <c r="B7" s="71" t="s">
        <v>163</v>
      </c>
      <c r="C7" s="72" t="s">
        <v>187</v>
      </c>
      <c r="D7" s="72" t="s">
        <v>2748</v>
      </c>
      <c r="E7" s="70" t="s">
        <v>1604</v>
      </c>
      <c r="F7" s="70" t="s">
        <v>2861</v>
      </c>
      <c r="G7" s="70" t="s">
        <v>2092</v>
      </c>
      <c r="H7" s="70" t="s">
        <v>2884</v>
      </c>
      <c r="I7" s="70" t="s">
        <v>4294</v>
      </c>
      <c r="J7" s="70" t="s">
        <v>413</v>
      </c>
      <c r="K7" s="70" t="s">
        <v>0</v>
      </c>
      <c r="L7" s="71" t="s">
        <v>1349</v>
      </c>
      <c r="M7" s="84" t="s">
        <v>1348</v>
      </c>
      <c r="N7" s="105">
        <v>45781</v>
      </c>
      <c r="O7" s="217">
        <f t="shared" ca="1" si="2"/>
        <v>185</v>
      </c>
      <c r="P7" s="106" t="str">
        <f t="shared" ca="1" si="0"/>
        <v>Berlaku</v>
      </c>
    </row>
    <row r="8" spans="1:16" s="76" customFormat="1" ht="69.599999999999994" hidden="1" customHeight="1">
      <c r="A8" s="70">
        <f t="shared" si="1"/>
        <v>7</v>
      </c>
      <c r="B8" s="71" t="s">
        <v>167</v>
      </c>
      <c r="C8" s="72" t="s">
        <v>3312</v>
      </c>
      <c r="D8" s="81" t="s">
        <v>3313</v>
      </c>
      <c r="E8" s="90" t="s">
        <v>2696</v>
      </c>
      <c r="F8" s="90" t="s">
        <v>2876</v>
      </c>
      <c r="G8" s="70" t="s">
        <v>2093</v>
      </c>
      <c r="H8" s="70" t="s">
        <v>2884</v>
      </c>
      <c r="I8" s="70" t="s">
        <v>4294</v>
      </c>
      <c r="J8" s="70" t="s">
        <v>413</v>
      </c>
      <c r="K8" s="70" t="s">
        <v>0</v>
      </c>
      <c r="L8" s="71" t="s">
        <v>3314</v>
      </c>
      <c r="M8" s="84" t="s">
        <v>596</v>
      </c>
      <c r="N8" s="105">
        <v>45781</v>
      </c>
      <c r="O8" s="217">
        <f t="shared" ca="1" si="2"/>
        <v>185</v>
      </c>
      <c r="P8" s="106" t="str">
        <f t="shared" ca="1" si="0"/>
        <v>Berlaku</v>
      </c>
    </row>
    <row r="9" spans="1:16" s="76" customFormat="1" ht="77.099999999999994" hidden="1" customHeight="1">
      <c r="A9" s="70">
        <f t="shared" si="1"/>
        <v>8</v>
      </c>
      <c r="B9" s="71" t="s">
        <v>460</v>
      </c>
      <c r="C9" s="72" t="s">
        <v>211</v>
      </c>
      <c r="D9" s="81" t="s">
        <v>1374</v>
      </c>
      <c r="E9" s="90" t="s">
        <v>1604</v>
      </c>
      <c r="F9" s="90" t="s">
        <v>2860</v>
      </c>
      <c r="G9" s="70" t="s">
        <v>2197</v>
      </c>
      <c r="H9" s="70" t="s">
        <v>2926</v>
      </c>
      <c r="I9" s="70" t="s">
        <v>4294</v>
      </c>
      <c r="J9" s="78" t="s">
        <v>412</v>
      </c>
      <c r="K9" s="78" t="s">
        <v>2625</v>
      </c>
      <c r="L9" s="74" t="s">
        <v>1227</v>
      </c>
      <c r="M9" s="74" t="s">
        <v>1226</v>
      </c>
      <c r="N9" s="105">
        <v>45596</v>
      </c>
      <c r="O9" s="217">
        <f t="shared" ca="1" si="2"/>
        <v>0</v>
      </c>
      <c r="P9" s="106" t="str">
        <f t="shared" ref="P9:P37" ca="1" si="3">IF(O9&gt;0,"Berlaku","Kadaluarsa")</f>
        <v>Kadaluarsa</v>
      </c>
    </row>
    <row r="10" spans="1:16" s="76" customFormat="1" ht="92.1" hidden="1" customHeight="1">
      <c r="A10" s="70">
        <f t="shared" si="1"/>
        <v>9</v>
      </c>
      <c r="B10" s="71" t="s">
        <v>1420</v>
      </c>
      <c r="C10" s="71" t="s">
        <v>211</v>
      </c>
      <c r="D10" s="81" t="s">
        <v>1374</v>
      </c>
      <c r="E10" s="90" t="s">
        <v>1604</v>
      </c>
      <c r="F10" s="90" t="s">
        <v>2860</v>
      </c>
      <c r="G10" s="70" t="s">
        <v>2198</v>
      </c>
      <c r="H10" s="70" t="s">
        <v>2926</v>
      </c>
      <c r="I10" s="70" t="s">
        <v>4294</v>
      </c>
      <c r="J10" s="78" t="s">
        <v>412</v>
      </c>
      <c r="K10" s="78" t="s">
        <v>2625</v>
      </c>
      <c r="L10" s="74" t="s">
        <v>1228</v>
      </c>
      <c r="M10" s="74" t="s">
        <v>1229</v>
      </c>
      <c r="N10" s="105">
        <v>45596</v>
      </c>
      <c r="O10" s="217">
        <f t="shared" ca="1" si="2"/>
        <v>0</v>
      </c>
      <c r="P10" s="106" t="str">
        <f t="shared" ca="1" si="3"/>
        <v>Kadaluarsa</v>
      </c>
    </row>
    <row r="11" spans="1:16" s="76" customFormat="1" ht="86.1" hidden="1" customHeight="1">
      <c r="A11" s="70">
        <f t="shared" si="1"/>
        <v>10</v>
      </c>
      <c r="B11" s="71" t="s">
        <v>109</v>
      </c>
      <c r="C11" s="88" t="s">
        <v>235</v>
      </c>
      <c r="D11" s="81" t="s">
        <v>1380</v>
      </c>
      <c r="E11" s="90" t="s">
        <v>2699</v>
      </c>
      <c r="F11" s="90" t="s">
        <v>2860</v>
      </c>
      <c r="G11" s="70" t="s">
        <v>2199</v>
      </c>
      <c r="H11" s="70" t="s">
        <v>2926</v>
      </c>
      <c r="I11" s="70" t="s">
        <v>4294</v>
      </c>
      <c r="J11" s="70" t="s">
        <v>413</v>
      </c>
      <c r="K11" s="70" t="s">
        <v>0</v>
      </c>
      <c r="L11" s="93" t="s">
        <v>1230</v>
      </c>
      <c r="M11" s="95" t="s">
        <v>1231</v>
      </c>
      <c r="N11" s="105">
        <v>45596</v>
      </c>
      <c r="O11" s="217">
        <f t="shared" ca="1" si="2"/>
        <v>0</v>
      </c>
      <c r="P11" s="106" t="str">
        <f t="shared" ca="1" si="3"/>
        <v>Kadaluarsa</v>
      </c>
    </row>
    <row r="12" spans="1:16" s="76" customFormat="1" ht="45" hidden="1">
      <c r="A12" s="70">
        <f t="shared" si="1"/>
        <v>11</v>
      </c>
      <c r="B12" s="71" t="s">
        <v>110</v>
      </c>
      <c r="C12" s="88" t="s">
        <v>235</v>
      </c>
      <c r="D12" s="81" t="s">
        <v>1380</v>
      </c>
      <c r="E12" s="90" t="s">
        <v>2699</v>
      </c>
      <c r="F12" s="90" t="s">
        <v>2860</v>
      </c>
      <c r="G12" s="70" t="s">
        <v>2200</v>
      </c>
      <c r="H12" s="70" t="s">
        <v>2926</v>
      </c>
      <c r="I12" s="70" t="s">
        <v>4294</v>
      </c>
      <c r="J12" s="70" t="s">
        <v>412</v>
      </c>
      <c r="K12" s="70" t="s">
        <v>10</v>
      </c>
      <c r="L12" s="93" t="s">
        <v>1232</v>
      </c>
      <c r="M12" s="95" t="s">
        <v>1233</v>
      </c>
      <c r="N12" s="105">
        <v>45596</v>
      </c>
      <c r="O12" s="217">
        <f t="shared" ca="1" si="2"/>
        <v>0</v>
      </c>
      <c r="P12" s="106" t="str">
        <f t="shared" ca="1" si="3"/>
        <v>Kadaluarsa</v>
      </c>
    </row>
    <row r="13" spans="1:16" s="76" customFormat="1" ht="44.1" hidden="1" customHeight="1">
      <c r="A13" s="70">
        <f t="shared" si="1"/>
        <v>12</v>
      </c>
      <c r="B13" s="71" t="s">
        <v>108</v>
      </c>
      <c r="C13" s="88" t="s">
        <v>235</v>
      </c>
      <c r="D13" s="81" t="s">
        <v>1380</v>
      </c>
      <c r="E13" s="90" t="s">
        <v>2699</v>
      </c>
      <c r="F13" s="90" t="s">
        <v>2860</v>
      </c>
      <c r="G13" s="70" t="s">
        <v>2201</v>
      </c>
      <c r="H13" s="70" t="s">
        <v>2926</v>
      </c>
      <c r="I13" s="70" t="s">
        <v>4294</v>
      </c>
      <c r="J13" s="70" t="s">
        <v>413</v>
      </c>
      <c r="K13" s="70" t="s">
        <v>0</v>
      </c>
      <c r="L13" s="93" t="s">
        <v>1234</v>
      </c>
      <c r="M13" s="95" t="s">
        <v>1235</v>
      </c>
      <c r="N13" s="105">
        <v>45596</v>
      </c>
      <c r="O13" s="217">
        <f t="shared" ca="1" si="2"/>
        <v>0</v>
      </c>
      <c r="P13" s="106" t="str">
        <f t="shared" ca="1" si="3"/>
        <v>Kadaluarsa</v>
      </c>
    </row>
    <row r="14" spans="1:16" s="76" customFormat="1" ht="75" hidden="1">
      <c r="A14" s="70">
        <f t="shared" si="1"/>
        <v>13</v>
      </c>
      <c r="B14" s="71" t="s">
        <v>112</v>
      </c>
      <c r="C14" s="88" t="s">
        <v>235</v>
      </c>
      <c r="D14" s="81" t="s">
        <v>1380</v>
      </c>
      <c r="E14" s="90" t="s">
        <v>2699</v>
      </c>
      <c r="F14" s="90" t="s">
        <v>2860</v>
      </c>
      <c r="G14" s="70" t="s">
        <v>2202</v>
      </c>
      <c r="H14" s="70" t="s">
        <v>2926</v>
      </c>
      <c r="I14" s="70" t="s">
        <v>4294</v>
      </c>
      <c r="J14" s="70" t="s">
        <v>413</v>
      </c>
      <c r="K14" s="70" t="s">
        <v>0</v>
      </c>
      <c r="L14" s="93" t="s">
        <v>1236</v>
      </c>
      <c r="M14" s="74" t="s">
        <v>1237</v>
      </c>
      <c r="N14" s="105">
        <v>45596</v>
      </c>
      <c r="O14" s="217">
        <f t="shared" ca="1" si="2"/>
        <v>0</v>
      </c>
      <c r="P14" s="106" t="str">
        <f t="shared" ca="1" si="3"/>
        <v>Kadaluarsa</v>
      </c>
    </row>
    <row r="15" spans="1:16" s="76" customFormat="1" ht="30" hidden="1">
      <c r="A15" s="70">
        <f t="shared" si="1"/>
        <v>14</v>
      </c>
      <c r="B15" s="71" t="s">
        <v>1239</v>
      </c>
      <c r="C15" s="71" t="s">
        <v>1238</v>
      </c>
      <c r="D15" s="81" t="s">
        <v>1382</v>
      </c>
      <c r="E15" s="90" t="s">
        <v>2874</v>
      </c>
      <c r="F15" s="90" t="s">
        <v>2860</v>
      </c>
      <c r="G15" s="83" t="s">
        <v>2203</v>
      </c>
      <c r="H15" s="83" t="s">
        <v>2926</v>
      </c>
      <c r="I15" s="70" t="s">
        <v>4294</v>
      </c>
      <c r="J15" s="70" t="s">
        <v>412</v>
      </c>
      <c r="K15" s="70" t="s">
        <v>3</v>
      </c>
      <c r="L15" s="93" t="s">
        <v>1242</v>
      </c>
      <c r="M15" s="74" t="s">
        <v>1240</v>
      </c>
      <c r="N15" s="105">
        <v>45596</v>
      </c>
      <c r="O15" s="217">
        <f t="shared" ca="1" si="2"/>
        <v>0</v>
      </c>
      <c r="P15" s="106" t="str">
        <f t="shared" ca="1" si="3"/>
        <v>Kadaluarsa</v>
      </c>
    </row>
    <row r="16" spans="1:16" s="76" customFormat="1" ht="30" hidden="1">
      <c r="A16" s="70">
        <f t="shared" si="1"/>
        <v>15</v>
      </c>
      <c r="B16" s="71" t="s">
        <v>1241</v>
      </c>
      <c r="C16" s="71" t="s">
        <v>1238</v>
      </c>
      <c r="D16" s="81" t="s">
        <v>1382</v>
      </c>
      <c r="E16" s="90" t="s">
        <v>2874</v>
      </c>
      <c r="F16" s="90" t="s">
        <v>2860</v>
      </c>
      <c r="G16" s="83" t="s">
        <v>2204</v>
      </c>
      <c r="H16" s="83" t="s">
        <v>2926</v>
      </c>
      <c r="I16" s="70" t="s">
        <v>4294</v>
      </c>
      <c r="J16" s="70" t="s">
        <v>412</v>
      </c>
      <c r="K16" s="70" t="s">
        <v>3</v>
      </c>
      <c r="L16" s="93" t="s">
        <v>1243</v>
      </c>
      <c r="M16" s="74" t="s">
        <v>1244</v>
      </c>
      <c r="N16" s="105">
        <v>45596</v>
      </c>
      <c r="O16" s="217">
        <f t="shared" ca="1" si="2"/>
        <v>0</v>
      </c>
      <c r="P16" s="106" t="str">
        <f t="shared" ca="1" si="3"/>
        <v>Kadaluarsa</v>
      </c>
    </row>
    <row r="17" spans="1:16" s="76" customFormat="1" ht="45" hidden="1">
      <c r="A17" s="70">
        <f t="shared" si="1"/>
        <v>16</v>
      </c>
      <c r="B17" s="71" t="s">
        <v>1245</v>
      </c>
      <c r="C17" s="71" t="s">
        <v>242</v>
      </c>
      <c r="D17" s="81" t="s">
        <v>2712</v>
      </c>
      <c r="E17" s="90" t="s">
        <v>1605</v>
      </c>
      <c r="F17" s="90" t="s">
        <v>2860</v>
      </c>
      <c r="G17" s="83" t="s">
        <v>2205</v>
      </c>
      <c r="H17" s="83" t="s">
        <v>2926</v>
      </c>
      <c r="I17" s="70" t="s">
        <v>4294</v>
      </c>
      <c r="J17" s="70" t="s">
        <v>412</v>
      </c>
      <c r="K17" s="70" t="s">
        <v>0</v>
      </c>
      <c r="L17" s="93" t="s">
        <v>1248</v>
      </c>
      <c r="M17" s="74" t="s">
        <v>1249</v>
      </c>
      <c r="N17" s="105">
        <v>45596</v>
      </c>
      <c r="O17" s="217">
        <f t="shared" ca="1" si="2"/>
        <v>0</v>
      </c>
      <c r="P17" s="106" t="str">
        <f t="shared" ca="1" si="3"/>
        <v>Kadaluarsa</v>
      </c>
    </row>
    <row r="18" spans="1:16" s="76" customFormat="1" ht="75" hidden="1">
      <c r="A18" s="70">
        <f t="shared" si="1"/>
        <v>17</v>
      </c>
      <c r="B18" s="71" t="s">
        <v>1246</v>
      </c>
      <c r="C18" s="71" t="s">
        <v>1247</v>
      </c>
      <c r="D18" s="84" t="s">
        <v>2749</v>
      </c>
      <c r="E18" s="70" t="s">
        <v>1604</v>
      </c>
      <c r="F18" s="70" t="s">
        <v>2861</v>
      </c>
      <c r="G18" s="83" t="s">
        <v>2206</v>
      </c>
      <c r="H18" s="83" t="s">
        <v>2884</v>
      </c>
      <c r="I18" s="70" t="s">
        <v>4294</v>
      </c>
      <c r="J18" s="70" t="s">
        <v>413</v>
      </c>
      <c r="K18" s="86" t="s">
        <v>221</v>
      </c>
      <c r="L18" s="93" t="s">
        <v>1250</v>
      </c>
      <c r="M18" s="74" t="s">
        <v>1251</v>
      </c>
      <c r="N18" s="105">
        <v>45596</v>
      </c>
      <c r="O18" s="217">
        <f t="shared" ca="1" si="2"/>
        <v>0</v>
      </c>
      <c r="P18" s="106" t="str">
        <f t="shared" ca="1" si="3"/>
        <v>Kadaluarsa</v>
      </c>
    </row>
    <row r="19" spans="1:16" s="76" customFormat="1" ht="45" hidden="1">
      <c r="A19" s="70">
        <f t="shared" si="1"/>
        <v>18</v>
      </c>
      <c r="B19" s="71" t="s">
        <v>1252</v>
      </c>
      <c r="C19" s="71" t="s">
        <v>255</v>
      </c>
      <c r="D19" s="81" t="s">
        <v>2701</v>
      </c>
      <c r="E19" s="90" t="s">
        <v>1605</v>
      </c>
      <c r="F19" s="90" t="s">
        <v>2860</v>
      </c>
      <c r="G19" s="83" t="s">
        <v>2207</v>
      </c>
      <c r="H19" s="83" t="s">
        <v>2926</v>
      </c>
      <c r="I19" s="70" t="s">
        <v>4294</v>
      </c>
      <c r="J19" s="70" t="s">
        <v>413</v>
      </c>
      <c r="K19" s="70" t="s">
        <v>0</v>
      </c>
      <c r="L19" s="93" t="s">
        <v>1255</v>
      </c>
      <c r="M19" s="74" t="s">
        <v>3823</v>
      </c>
      <c r="N19" s="105">
        <v>45596</v>
      </c>
      <c r="O19" s="217">
        <f t="shared" ca="1" si="2"/>
        <v>0</v>
      </c>
      <c r="P19" s="106" t="str">
        <f t="shared" ca="1" si="3"/>
        <v>Kadaluarsa</v>
      </c>
    </row>
    <row r="20" spans="1:16" s="76" customFormat="1" ht="180" hidden="1">
      <c r="A20" s="70">
        <f t="shared" si="1"/>
        <v>19</v>
      </c>
      <c r="B20" s="71" t="s">
        <v>1253</v>
      </c>
      <c r="C20" s="84" t="s">
        <v>514</v>
      </c>
      <c r="D20" s="81" t="s">
        <v>3133</v>
      </c>
      <c r="E20" s="90" t="s">
        <v>2699</v>
      </c>
      <c r="F20" s="90" t="s">
        <v>2878</v>
      </c>
      <c r="G20" s="83" t="s">
        <v>2208</v>
      </c>
      <c r="H20" s="83" t="s">
        <v>2884</v>
      </c>
      <c r="I20" s="70" t="s">
        <v>4294</v>
      </c>
      <c r="J20" s="70" t="s">
        <v>413</v>
      </c>
      <c r="K20" s="70" t="s">
        <v>0</v>
      </c>
      <c r="L20" s="93" t="s">
        <v>1256</v>
      </c>
      <c r="M20" s="74" t="s">
        <v>1258</v>
      </c>
      <c r="N20" s="105">
        <v>45596</v>
      </c>
      <c r="O20" s="217">
        <f t="shared" ca="1" si="2"/>
        <v>0</v>
      </c>
      <c r="P20" s="106" t="str">
        <f t="shared" ca="1" si="3"/>
        <v>Kadaluarsa</v>
      </c>
    </row>
    <row r="21" spans="1:16" s="76" customFormat="1" ht="180" hidden="1">
      <c r="A21" s="70">
        <f t="shared" si="1"/>
        <v>20</v>
      </c>
      <c r="B21" s="71" t="s">
        <v>1254</v>
      </c>
      <c r="C21" s="84" t="s">
        <v>514</v>
      </c>
      <c r="D21" s="81" t="s">
        <v>3133</v>
      </c>
      <c r="E21" s="90" t="s">
        <v>2699</v>
      </c>
      <c r="F21" s="90" t="s">
        <v>2878</v>
      </c>
      <c r="G21" s="83" t="s">
        <v>2209</v>
      </c>
      <c r="H21" s="83" t="s">
        <v>2884</v>
      </c>
      <c r="I21" s="70" t="s">
        <v>4294</v>
      </c>
      <c r="J21" s="70" t="s">
        <v>413</v>
      </c>
      <c r="K21" s="70" t="s">
        <v>0</v>
      </c>
      <c r="L21" s="93" t="s">
        <v>1257</v>
      </c>
      <c r="M21" s="74" t="s">
        <v>1259</v>
      </c>
      <c r="N21" s="105">
        <v>45596</v>
      </c>
      <c r="O21" s="217">
        <f t="shared" ca="1" si="2"/>
        <v>0</v>
      </c>
      <c r="P21" s="106" t="str">
        <f t="shared" ca="1" si="3"/>
        <v>Kadaluarsa</v>
      </c>
    </row>
    <row r="22" spans="1:16" s="76" customFormat="1" ht="59.1" hidden="1" customHeight="1">
      <c r="A22" s="70">
        <f t="shared" si="1"/>
        <v>21</v>
      </c>
      <c r="B22" s="71" t="s">
        <v>1260</v>
      </c>
      <c r="C22" s="71" t="s">
        <v>1264</v>
      </c>
      <c r="D22" s="81" t="s">
        <v>1381</v>
      </c>
      <c r="E22" s="90" t="s">
        <v>2699</v>
      </c>
      <c r="F22" s="90" t="s">
        <v>2877</v>
      </c>
      <c r="G22" s="83" t="s">
        <v>2210</v>
      </c>
      <c r="H22" s="83" t="s">
        <v>2926</v>
      </c>
      <c r="I22" s="70" t="s">
        <v>4294</v>
      </c>
      <c r="J22" s="70" t="s">
        <v>412</v>
      </c>
      <c r="K22" s="70" t="s">
        <v>0</v>
      </c>
      <c r="L22" s="93" t="s">
        <v>1265</v>
      </c>
      <c r="M22" s="74" t="s">
        <v>1268</v>
      </c>
      <c r="N22" s="105">
        <v>45596</v>
      </c>
      <c r="O22" s="217">
        <f t="shared" ca="1" si="2"/>
        <v>0</v>
      </c>
      <c r="P22" s="106" t="str">
        <f t="shared" ca="1" si="3"/>
        <v>Kadaluarsa</v>
      </c>
    </row>
    <row r="23" spans="1:16" s="76" customFormat="1" ht="192.6" hidden="1" customHeight="1">
      <c r="A23" s="70">
        <f t="shared" si="1"/>
        <v>22</v>
      </c>
      <c r="B23" s="71" t="s">
        <v>1261</v>
      </c>
      <c r="C23" s="71" t="s">
        <v>1264</v>
      </c>
      <c r="D23" s="81" t="s">
        <v>1381</v>
      </c>
      <c r="E23" s="90" t="s">
        <v>2699</v>
      </c>
      <c r="F23" s="90" t="s">
        <v>2877</v>
      </c>
      <c r="G23" s="83" t="s">
        <v>2211</v>
      </c>
      <c r="H23" s="83" t="s">
        <v>2926</v>
      </c>
      <c r="I23" s="70" t="s">
        <v>4294</v>
      </c>
      <c r="J23" s="70" t="s">
        <v>412</v>
      </c>
      <c r="K23" s="70" t="s">
        <v>0</v>
      </c>
      <c r="L23" s="93" t="s">
        <v>1552</v>
      </c>
      <c r="M23" s="74" t="s">
        <v>1268</v>
      </c>
      <c r="N23" s="105">
        <v>45596</v>
      </c>
      <c r="O23" s="217">
        <f t="shared" ca="1" si="2"/>
        <v>0</v>
      </c>
      <c r="P23" s="106" t="str">
        <f t="shared" ca="1" si="3"/>
        <v>Kadaluarsa</v>
      </c>
    </row>
    <row r="24" spans="1:16" s="76" customFormat="1" ht="192.6" hidden="1" customHeight="1">
      <c r="A24" s="70">
        <f t="shared" si="1"/>
        <v>23</v>
      </c>
      <c r="B24" s="71" t="s">
        <v>1262</v>
      </c>
      <c r="C24" s="71" t="s">
        <v>1264</v>
      </c>
      <c r="D24" s="81" t="s">
        <v>1381</v>
      </c>
      <c r="E24" s="90" t="s">
        <v>2699</v>
      </c>
      <c r="F24" s="90" t="s">
        <v>2877</v>
      </c>
      <c r="G24" s="83" t="s">
        <v>2212</v>
      </c>
      <c r="H24" s="83" t="s">
        <v>2926</v>
      </c>
      <c r="I24" s="70" t="s">
        <v>4294</v>
      </c>
      <c r="J24" s="70" t="s">
        <v>412</v>
      </c>
      <c r="K24" s="70" t="s">
        <v>0</v>
      </c>
      <c r="L24" s="93" t="s">
        <v>1266</v>
      </c>
      <c r="M24" s="74" t="s">
        <v>1268</v>
      </c>
      <c r="N24" s="105">
        <v>45596</v>
      </c>
      <c r="O24" s="217">
        <f t="shared" ca="1" si="2"/>
        <v>0</v>
      </c>
      <c r="P24" s="106" t="str">
        <f t="shared" ca="1" si="3"/>
        <v>Kadaluarsa</v>
      </c>
    </row>
    <row r="25" spans="1:16" s="76" customFormat="1" ht="56.4" hidden="1" customHeight="1">
      <c r="A25" s="70">
        <f t="shared" si="1"/>
        <v>24</v>
      </c>
      <c r="B25" s="71" t="s">
        <v>1263</v>
      </c>
      <c r="C25" s="71" t="s">
        <v>1264</v>
      </c>
      <c r="D25" s="81" t="s">
        <v>1381</v>
      </c>
      <c r="E25" s="90" t="s">
        <v>2699</v>
      </c>
      <c r="F25" s="90" t="s">
        <v>2877</v>
      </c>
      <c r="G25" s="83" t="s">
        <v>2213</v>
      </c>
      <c r="H25" s="83" t="s">
        <v>2926</v>
      </c>
      <c r="I25" s="70" t="s">
        <v>4294</v>
      </c>
      <c r="J25" s="70" t="s">
        <v>412</v>
      </c>
      <c r="K25" s="70" t="s">
        <v>0</v>
      </c>
      <c r="L25" s="93" t="s">
        <v>1267</v>
      </c>
      <c r="M25" s="74" t="s">
        <v>1268</v>
      </c>
      <c r="N25" s="105">
        <v>45596</v>
      </c>
      <c r="O25" s="217">
        <f t="shared" ca="1" si="2"/>
        <v>0</v>
      </c>
      <c r="P25" s="106" t="str">
        <f t="shared" ca="1" si="3"/>
        <v>Kadaluarsa</v>
      </c>
    </row>
    <row r="26" spans="1:16" s="76" customFormat="1" ht="57.6" hidden="1" customHeight="1">
      <c r="A26" s="70">
        <f t="shared" si="1"/>
        <v>25</v>
      </c>
      <c r="B26" s="71" t="s">
        <v>120</v>
      </c>
      <c r="C26" s="71" t="s">
        <v>146</v>
      </c>
      <c r="D26" s="72" t="s">
        <v>2721</v>
      </c>
      <c r="E26" s="126" t="s">
        <v>1605</v>
      </c>
      <c r="F26" s="126" t="s">
        <v>2861</v>
      </c>
      <c r="G26" s="92" t="s">
        <v>2214</v>
      </c>
      <c r="H26" s="92" t="s">
        <v>2884</v>
      </c>
      <c r="I26" s="70" t="s">
        <v>4294</v>
      </c>
      <c r="J26" s="70" t="s">
        <v>413</v>
      </c>
      <c r="K26" s="70" t="s">
        <v>3</v>
      </c>
      <c r="L26" s="72" t="s">
        <v>1303</v>
      </c>
      <c r="M26" s="84" t="s">
        <v>1304</v>
      </c>
      <c r="N26" s="105">
        <v>45643</v>
      </c>
      <c r="O26" s="217">
        <f t="shared" ca="1" si="2"/>
        <v>47</v>
      </c>
      <c r="P26" s="106" t="str">
        <f t="shared" ca="1" si="3"/>
        <v>Berlaku</v>
      </c>
    </row>
    <row r="27" spans="1:16" s="76" customFormat="1" ht="57.6" hidden="1" customHeight="1">
      <c r="A27" s="70">
        <f t="shared" si="1"/>
        <v>26</v>
      </c>
      <c r="B27" s="71" t="s">
        <v>148</v>
      </c>
      <c r="C27" s="72" t="s">
        <v>146</v>
      </c>
      <c r="D27" s="72" t="s">
        <v>2721</v>
      </c>
      <c r="E27" s="70" t="s">
        <v>1605</v>
      </c>
      <c r="F27" s="70" t="s">
        <v>2861</v>
      </c>
      <c r="G27" s="78" t="s">
        <v>2215</v>
      </c>
      <c r="H27" s="78" t="s">
        <v>2884</v>
      </c>
      <c r="I27" s="70" t="s">
        <v>4294</v>
      </c>
      <c r="J27" s="70" t="s">
        <v>413</v>
      </c>
      <c r="K27" s="70" t="s">
        <v>0</v>
      </c>
      <c r="L27" s="93" t="s">
        <v>1305</v>
      </c>
      <c r="M27" s="84" t="s">
        <v>588</v>
      </c>
      <c r="N27" s="105">
        <v>45643</v>
      </c>
      <c r="O27" s="217">
        <f t="shared" ca="1" si="2"/>
        <v>47</v>
      </c>
      <c r="P27" s="106" t="str">
        <f t="shared" ca="1" si="3"/>
        <v>Berlaku</v>
      </c>
    </row>
    <row r="28" spans="1:16" s="76" customFormat="1" ht="57.6" hidden="1" customHeight="1">
      <c r="A28" s="70">
        <f t="shared" si="1"/>
        <v>27</v>
      </c>
      <c r="B28" s="71" t="s">
        <v>1540</v>
      </c>
      <c r="C28" s="88" t="s">
        <v>235</v>
      </c>
      <c r="D28" s="81" t="s">
        <v>1380</v>
      </c>
      <c r="E28" s="90" t="s">
        <v>2699</v>
      </c>
      <c r="F28" s="90" t="s">
        <v>2860</v>
      </c>
      <c r="G28" s="70" t="s">
        <v>2216</v>
      </c>
      <c r="H28" s="70" t="s">
        <v>2926</v>
      </c>
      <c r="I28" s="70" t="s">
        <v>4294</v>
      </c>
      <c r="J28" s="70" t="s">
        <v>412</v>
      </c>
      <c r="K28" s="70" t="s">
        <v>0</v>
      </c>
      <c r="L28" s="93" t="s">
        <v>1306</v>
      </c>
      <c r="M28" s="74" t="s">
        <v>1307</v>
      </c>
      <c r="N28" s="105">
        <v>45643</v>
      </c>
      <c r="O28" s="217">
        <f t="shared" ca="1" si="2"/>
        <v>47</v>
      </c>
      <c r="P28" s="106" t="str">
        <f t="shared" ca="1" si="3"/>
        <v>Berlaku</v>
      </c>
    </row>
    <row r="29" spans="1:16" s="76" customFormat="1" ht="86.4" hidden="1" customHeight="1">
      <c r="A29" s="70">
        <f t="shared" si="1"/>
        <v>28</v>
      </c>
      <c r="B29" s="71" t="s">
        <v>111</v>
      </c>
      <c r="C29" s="88" t="s">
        <v>235</v>
      </c>
      <c r="D29" s="81" t="s">
        <v>1380</v>
      </c>
      <c r="E29" s="90" t="s">
        <v>2699</v>
      </c>
      <c r="F29" s="90" t="s">
        <v>2860</v>
      </c>
      <c r="G29" s="70" t="s">
        <v>2217</v>
      </c>
      <c r="H29" s="70" t="s">
        <v>2926</v>
      </c>
      <c r="I29" s="70" t="s">
        <v>4294</v>
      </c>
      <c r="J29" s="70" t="s">
        <v>413</v>
      </c>
      <c r="K29" s="70" t="s">
        <v>0</v>
      </c>
      <c r="L29" s="93" t="s">
        <v>1308</v>
      </c>
      <c r="M29" s="74" t="s">
        <v>1307</v>
      </c>
      <c r="N29" s="105">
        <v>45643</v>
      </c>
      <c r="O29" s="217">
        <f t="shared" ca="1" si="2"/>
        <v>47</v>
      </c>
      <c r="P29" s="106" t="str">
        <f t="shared" ca="1" si="3"/>
        <v>Berlaku</v>
      </c>
    </row>
    <row r="30" spans="1:16" s="76" customFormat="1" ht="86.4" hidden="1" customHeight="1">
      <c r="A30" s="70">
        <f t="shared" si="1"/>
        <v>29</v>
      </c>
      <c r="B30" s="71" t="s">
        <v>1277</v>
      </c>
      <c r="C30" s="71" t="s">
        <v>264</v>
      </c>
      <c r="D30" s="84" t="s">
        <v>1160</v>
      </c>
      <c r="E30" s="70" t="s">
        <v>1604</v>
      </c>
      <c r="F30" s="70" t="s">
        <v>2861</v>
      </c>
      <c r="G30" s="77" t="s">
        <v>2218</v>
      </c>
      <c r="H30" s="77" t="s">
        <v>2884</v>
      </c>
      <c r="I30" s="70" t="s">
        <v>4294</v>
      </c>
      <c r="J30" s="70" t="s">
        <v>413</v>
      </c>
      <c r="K30" s="70" t="s">
        <v>0</v>
      </c>
      <c r="L30" s="71" t="s">
        <v>1278</v>
      </c>
      <c r="M30" s="71" t="s">
        <v>1279</v>
      </c>
      <c r="N30" s="105">
        <v>45643</v>
      </c>
      <c r="O30" s="217">
        <f t="shared" ca="1" si="2"/>
        <v>47</v>
      </c>
      <c r="P30" s="106" t="str">
        <f t="shared" ca="1" si="3"/>
        <v>Berlaku</v>
      </c>
    </row>
    <row r="31" spans="1:16" s="76" customFormat="1" ht="86.4" hidden="1" customHeight="1">
      <c r="A31" s="70">
        <f t="shared" si="1"/>
        <v>30</v>
      </c>
      <c r="B31" s="71" t="s">
        <v>1280</v>
      </c>
      <c r="C31" s="71" t="s">
        <v>160</v>
      </c>
      <c r="D31" s="72" t="s">
        <v>2730</v>
      </c>
      <c r="E31" s="70" t="s">
        <v>1605</v>
      </c>
      <c r="F31" s="70" t="s">
        <v>2861</v>
      </c>
      <c r="G31" s="77" t="s">
        <v>2219</v>
      </c>
      <c r="H31" s="77" t="s">
        <v>2884</v>
      </c>
      <c r="I31" s="70" t="s">
        <v>4294</v>
      </c>
      <c r="J31" s="70" t="s">
        <v>413</v>
      </c>
      <c r="K31" s="86" t="s">
        <v>221</v>
      </c>
      <c r="L31" s="71" t="s">
        <v>1281</v>
      </c>
      <c r="M31" s="71" t="s">
        <v>1282</v>
      </c>
      <c r="N31" s="105">
        <v>45643</v>
      </c>
      <c r="O31" s="217">
        <f t="shared" ca="1" si="2"/>
        <v>47</v>
      </c>
      <c r="P31" s="106" t="str">
        <f t="shared" ca="1" si="3"/>
        <v>Berlaku</v>
      </c>
    </row>
    <row r="32" spans="1:16" s="76" customFormat="1" ht="86.4" hidden="1" customHeight="1">
      <c r="A32" s="70">
        <f t="shared" si="1"/>
        <v>31</v>
      </c>
      <c r="B32" s="71" t="s">
        <v>1283</v>
      </c>
      <c r="C32" s="71" t="s">
        <v>154</v>
      </c>
      <c r="D32" s="84" t="s">
        <v>3098</v>
      </c>
      <c r="E32" s="70" t="s">
        <v>1604</v>
      </c>
      <c r="F32" s="70" t="s">
        <v>2861</v>
      </c>
      <c r="G32" s="77" t="s">
        <v>2220</v>
      </c>
      <c r="H32" s="77" t="s">
        <v>2884</v>
      </c>
      <c r="I32" s="70" t="s">
        <v>4294</v>
      </c>
      <c r="J32" s="70" t="s">
        <v>413</v>
      </c>
      <c r="K32" s="70" t="s">
        <v>0</v>
      </c>
      <c r="L32" s="71" t="s">
        <v>1286</v>
      </c>
      <c r="M32" s="71" t="s">
        <v>1285</v>
      </c>
      <c r="N32" s="105">
        <v>45643</v>
      </c>
      <c r="O32" s="217">
        <f t="shared" ca="1" si="2"/>
        <v>47</v>
      </c>
      <c r="P32" s="106" t="str">
        <f t="shared" ca="1" si="3"/>
        <v>Berlaku</v>
      </c>
    </row>
    <row r="33" spans="1:16" s="76" customFormat="1" ht="86.4" hidden="1" customHeight="1">
      <c r="A33" s="70">
        <f t="shared" si="1"/>
        <v>32</v>
      </c>
      <c r="B33" s="71" t="s">
        <v>1287</v>
      </c>
      <c r="C33" s="84" t="s">
        <v>514</v>
      </c>
      <c r="D33" s="81" t="s">
        <v>3133</v>
      </c>
      <c r="E33" s="90" t="s">
        <v>2699</v>
      </c>
      <c r="F33" s="90" t="s">
        <v>2878</v>
      </c>
      <c r="G33" s="91" t="s">
        <v>2221</v>
      </c>
      <c r="H33" s="91" t="s">
        <v>2884</v>
      </c>
      <c r="I33" s="70" t="s">
        <v>4294</v>
      </c>
      <c r="J33" s="70" t="s">
        <v>413</v>
      </c>
      <c r="K33" s="70" t="s">
        <v>0</v>
      </c>
      <c r="L33" s="84" t="s">
        <v>1290</v>
      </c>
      <c r="M33" s="84" t="s">
        <v>1291</v>
      </c>
      <c r="N33" s="105">
        <v>45643</v>
      </c>
      <c r="O33" s="217">
        <f t="shared" ca="1" si="2"/>
        <v>47</v>
      </c>
      <c r="P33" s="106" t="str">
        <f t="shared" ca="1" si="3"/>
        <v>Berlaku</v>
      </c>
    </row>
    <row r="34" spans="1:16" s="76" customFormat="1" ht="86.4" hidden="1" customHeight="1">
      <c r="A34" s="70">
        <f t="shared" si="1"/>
        <v>33</v>
      </c>
      <c r="B34" s="71" t="s">
        <v>1288</v>
      </c>
      <c r="C34" s="84" t="s">
        <v>514</v>
      </c>
      <c r="D34" s="81" t="s">
        <v>3134</v>
      </c>
      <c r="E34" s="90" t="s">
        <v>2699</v>
      </c>
      <c r="F34" s="90" t="s">
        <v>2878</v>
      </c>
      <c r="G34" s="91" t="s">
        <v>2222</v>
      </c>
      <c r="H34" s="91" t="s">
        <v>2884</v>
      </c>
      <c r="I34" s="70" t="s">
        <v>4294</v>
      </c>
      <c r="J34" s="70" t="s">
        <v>413</v>
      </c>
      <c r="K34" s="70" t="s">
        <v>0</v>
      </c>
      <c r="L34" s="84" t="s">
        <v>1292</v>
      </c>
      <c r="M34" s="84" t="s">
        <v>1293</v>
      </c>
      <c r="N34" s="105">
        <v>45643</v>
      </c>
      <c r="O34" s="217">
        <f t="shared" ca="1" si="2"/>
        <v>47</v>
      </c>
      <c r="P34" s="106" t="str">
        <f t="shared" ca="1" si="3"/>
        <v>Berlaku</v>
      </c>
    </row>
    <row r="35" spans="1:16" s="76" customFormat="1" ht="86.4" hidden="1" customHeight="1">
      <c r="A35" s="70">
        <f t="shared" si="1"/>
        <v>34</v>
      </c>
      <c r="B35" s="71" t="s">
        <v>1289</v>
      </c>
      <c r="C35" s="84" t="s">
        <v>514</v>
      </c>
      <c r="D35" s="81" t="s">
        <v>2707</v>
      </c>
      <c r="E35" s="90" t="s">
        <v>2699</v>
      </c>
      <c r="F35" s="90" t="s">
        <v>2878</v>
      </c>
      <c r="G35" s="91" t="s">
        <v>2223</v>
      </c>
      <c r="H35" s="91" t="s">
        <v>2884</v>
      </c>
      <c r="I35" s="70" t="s">
        <v>4294</v>
      </c>
      <c r="J35" s="70" t="s">
        <v>413</v>
      </c>
      <c r="K35" s="70" t="s">
        <v>0</v>
      </c>
      <c r="L35" s="84" t="s">
        <v>1294</v>
      </c>
      <c r="M35" s="84" t="s">
        <v>1295</v>
      </c>
      <c r="N35" s="105">
        <v>45643</v>
      </c>
      <c r="O35" s="217">
        <f t="shared" ca="1" si="2"/>
        <v>47</v>
      </c>
      <c r="P35" s="106" t="str">
        <f t="shared" ca="1" si="3"/>
        <v>Berlaku</v>
      </c>
    </row>
    <row r="36" spans="1:16" s="76" customFormat="1" ht="227.4" hidden="1" customHeight="1">
      <c r="A36" s="70">
        <f t="shared" si="1"/>
        <v>35</v>
      </c>
      <c r="B36" s="71" t="s">
        <v>1296</v>
      </c>
      <c r="C36" s="71" t="s">
        <v>187</v>
      </c>
      <c r="D36" s="81" t="s">
        <v>2748</v>
      </c>
      <c r="E36" s="70" t="s">
        <v>1604</v>
      </c>
      <c r="F36" s="70" t="s">
        <v>2861</v>
      </c>
      <c r="G36" s="77" t="s">
        <v>2224</v>
      </c>
      <c r="H36" s="77" t="s">
        <v>2884</v>
      </c>
      <c r="I36" s="70" t="s">
        <v>4294</v>
      </c>
      <c r="J36" s="70" t="s">
        <v>413</v>
      </c>
      <c r="K36" s="70" t="s">
        <v>3</v>
      </c>
      <c r="L36" s="84" t="s">
        <v>1297</v>
      </c>
      <c r="M36" s="84" t="s">
        <v>1298</v>
      </c>
      <c r="N36" s="105">
        <v>45643</v>
      </c>
      <c r="O36" s="217">
        <f t="shared" ca="1" si="2"/>
        <v>47</v>
      </c>
      <c r="P36" s="106" t="str">
        <f t="shared" ca="1" si="3"/>
        <v>Berlaku</v>
      </c>
    </row>
    <row r="37" spans="1:16" s="76" customFormat="1" ht="212.4" hidden="1" customHeight="1">
      <c r="A37" s="70">
        <f t="shared" si="1"/>
        <v>36</v>
      </c>
      <c r="B37" s="71" t="s">
        <v>1299</v>
      </c>
      <c r="C37" s="71" t="s">
        <v>211</v>
      </c>
      <c r="D37" s="81" t="s">
        <v>1374</v>
      </c>
      <c r="E37" s="90" t="s">
        <v>1604</v>
      </c>
      <c r="F37" s="90" t="s">
        <v>2860</v>
      </c>
      <c r="G37" s="77" t="s">
        <v>2225</v>
      </c>
      <c r="H37" s="77" t="s">
        <v>2926</v>
      </c>
      <c r="I37" s="70" t="s">
        <v>4294</v>
      </c>
      <c r="J37" s="70" t="s">
        <v>412</v>
      </c>
      <c r="K37" s="70" t="s">
        <v>3</v>
      </c>
      <c r="L37" s="84" t="s">
        <v>1300</v>
      </c>
      <c r="M37" s="84" t="s">
        <v>1301</v>
      </c>
      <c r="N37" s="105">
        <v>45643</v>
      </c>
      <c r="O37" s="217">
        <f t="shared" ca="1" si="2"/>
        <v>47</v>
      </c>
      <c r="P37" s="106" t="str">
        <f t="shared" ca="1" si="3"/>
        <v>Berlaku</v>
      </c>
    </row>
    <row r="38" spans="1:16" s="76" customFormat="1" ht="60" hidden="1">
      <c r="A38" s="70">
        <f t="shared" si="1"/>
        <v>37</v>
      </c>
      <c r="B38" s="71" t="s">
        <v>1310</v>
      </c>
      <c r="C38" s="71" t="s">
        <v>154</v>
      </c>
      <c r="D38" s="84" t="s">
        <v>3098</v>
      </c>
      <c r="E38" s="70" t="s">
        <v>1604</v>
      </c>
      <c r="F38" s="70" t="s">
        <v>2861</v>
      </c>
      <c r="G38" s="118" t="s">
        <v>2226</v>
      </c>
      <c r="H38" s="118" t="s">
        <v>2884</v>
      </c>
      <c r="I38" s="70" t="s">
        <v>4294</v>
      </c>
      <c r="J38" s="70" t="s">
        <v>413</v>
      </c>
      <c r="K38" s="70" t="s">
        <v>0</v>
      </c>
      <c r="L38" s="81" t="s">
        <v>1311</v>
      </c>
      <c r="M38" s="74" t="s">
        <v>1312</v>
      </c>
      <c r="N38" s="105">
        <v>45708</v>
      </c>
      <c r="O38" s="217">
        <f t="shared" ca="1" si="2"/>
        <v>112</v>
      </c>
      <c r="P38" s="106" t="str">
        <f t="shared" ref="P38:P101" ca="1" si="4">IF(O38&gt;0,"Berlaku","Kadaluarsa")</f>
        <v>Berlaku</v>
      </c>
    </row>
    <row r="39" spans="1:16" s="76" customFormat="1" ht="86.1" hidden="1" customHeight="1">
      <c r="A39" s="70">
        <f t="shared" si="1"/>
        <v>38</v>
      </c>
      <c r="B39" s="71" t="s">
        <v>1313</v>
      </c>
      <c r="C39" s="84" t="s">
        <v>514</v>
      </c>
      <c r="D39" s="81" t="s">
        <v>3133</v>
      </c>
      <c r="E39" s="90" t="s">
        <v>2699</v>
      </c>
      <c r="F39" s="90" t="s">
        <v>2878</v>
      </c>
      <c r="G39" s="118" t="s">
        <v>3551</v>
      </c>
      <c r="H39" s="118" t="s">
        <v>2884</v>
      </c>
      <c r="I39" s="70" t="s">
        <v>4294</v>
      </c>
      <c r="J39" s="70" t="s">
        <v>413</v>
      </c>
      <c r="K39" s="70" t="s">
        <v>0</v>
      </c>
      <c r="L39" s="82" t="s">
        <v>1315</v>
      </c>
      <c r="M39" s="74" t="s">
        <v>1314</v>
      </c>
      <c r="N39" s="105">
        <v>45708</v>
      </c>
      <c r="O39" s="217">
        <f t="shared" ca="1" si="2"/>
        <v>112</v>
      </c>
      <c r="P39" s="106" t="str">
        <f t="shared" ca="1" si="4"/>
        <v>Berlaku</v>
      </c>
    </row>
    <row r="40" spans="1:16" s="76" customFormat="1" ht="40.35" hidden="1" customHeight="1">
      <c r="A40" s="70">
        <f t="shared" si="1"/>
        <v>39</v>
      </c>
      <c r="B40" s="71" t="s">
        <v>1316</v>
      </c>
      <c r="C40" s="71" t="s">
        <v>245</v>
      </c>
      <c r="D40" s="84" t="s">
        <v>2739</v>
      </c>
      <c r="E40" s="70" t="s">
        <v>1604</v>
      </c>
      <c r="F40" s="70" t="s">
        <v>2861</v>
      </c>
      <c r="G40" s="118" t="s">
        <v>2227</v>
      </c>
      <c r="H40" s="118" t="s">
        <v>2884</v>
      </c>
      <c r="I40" s="70" t="s">
        <v>4294</v>
      </c>
      <c r="J40" s="70" t="s">
        <v>413</v>
      </c>
      <c r="K40" s="70" t="s">
        <v>0</v>
      </c>
      <c r="L40" s="81" t="s">
        <v>1317</v>
      </c>
      <c r="M40" s="74" t="s">
        <v>1318</v>
      </c>
      <c r="N40" s="105">
        <v>45708</v>
      </c>
      <c r="O40" s="217">
        <f t="shared" ca="1" si="2"/>
        <v>112</v>
      </c>
      <c r="P40" s="106" t="str">
        <f t="shared" ca="1" si="4"/>
        <v>Berlaku</v>
      </c>
    </row>
    <row r="41" spans="1:16" s="76" customFormat="1" ht="60" hidden="1">
      <c r="A41" s="70">
        <f t="shared" si="1"/>
        <v>40</v>
      </c>
      <c r="B41" s="71" t="s">
        <v>1319</v>
      </c>
      <c r="C41" s="71" t="s">
        <v>1321</v>
      </c>
      <c r="D41" s="84" t="s">
        <v>2780</v>
      </c>
      <c r="E41" s="70" t="s">
        <v>1605</v>
      </c>
      <c r="F41" s="70" t="s">
        <v>2861</v>
      </c>
      <c r="G41" s="118" t="s">
        <v>2228</v>
      </c>
      <c r="H41" s="118" t="s">
        <v>2884</v>
      </c>
      <c r="I41" s="70" t="s">
        <v>4294</v>
      </c>
      <c r="J41" s="70" t="s">
        <v>413</v>
      </c>
      <c r="K41" s="70" t="s">
        <v>0</v>
      </c>
      <c r="L41" s="81" t="s">
        <v>1322</v>
      </c>
      <c r="M41" s="74" t="s">
        <v>1324</v>
      </c>
      <c r="N41" s="105">
        <v>45708</v>
      </c>
      <c r="O41" s="217">
        <f t="shared" ca="1" si="2"/>
        <v>112</v>
      </c>
      <c r="P41" s="106" t="str">
        <f t="shared" ca="1" si="4"/>
        <v>Berlaku</v>
      </c>
    </row>
    <row r="42" spans="1:16" s="76" customFormat="1" ht="229.35" hidden="1" customHeight="1">
      <c r="A42" s="70">
        <f t="shared" si="1"/>
        <v>41</v>
      </c>
      <c r="B42" s="71" t="s">
        <v>1320</v>
      </c>
      <c r="C42" s="71" t="s">
        <v>1321</v>
      </c>
      <c r="D42" s="84" t="s">
        <v>2780</v>
      </c>
      <c r="E42" s="70" t="s">
        <v>1605</v>
      </c>
      <c r="F42" s="70" t="s">
        <v>2861</v>
      </c>
      <c r="G42" s="118" t="s">
        <v>2229</v>
      </c>
      <c r="H42" s="118" t="s">
        <v>2884</v>
      </c>
      <c r="I42" s="70" t="s">
        <v>4294</v>
      </c>
      <c r="J42" s="70" t="s">
        <v>413</v>
      </c>
      <c r="K42" s="70" t="s">
        <v>0</v>
      </c>
      <c r="L42" s="81" t="s">
        <v>1323</v>
      </c>
      <c r="M42" s="74" t="s">
        <v>1325</v>
      </c>
      <c r="N42" s="105">
        <v>45708</v>
      </c>
      <c r="O42" s="217">
        <f t="shared" ca="1" si="2"/>
        <v>112</v>
      </c>
      <c r="P42" s="106" t="str">
        <f t="shared" ca="1" si="4"/>
        <v>Berlaku</v>
      </c>
    </row>
    <row r="43" spans="1:16" s="76" customFormat="1" ht="60" hidden="1">
      <c r="A43" s="70">
        <f t="shared" si="1"/>
        <v>42</v>
      </c>
      <c r="B43" s="71" t="s">
        <v>1326</v>
      </c>
      <c r="C43" s="71" t="s">
        <v>2987</v>
      </c>
      <c r="D43" s="72" t="s">
        <v>2725</v>
      </c>
      <c r="E43" s="126" t="s">
        <v>2699</v>
      </c>
      <c r="F43" s="126" t="s">
        <v>2861</v>
      </c>
      <c r="G43" s="118" t="s">
        <v>2230</v>
      </c>
      <c r="H43" s="118" t="s">
        <v>2884</v>
      </c>
      <c r="I43" s="70" t="s">
        <v>4295</v>
      </c>
      <c r="J43" s="70" t="s">
        <v>412</v>
      </c>
      <c r="K43" s="70" t="s">
        <v>10</v>
      </c>
      <c r="L43" s="81" t="s">
        <v>1328</v>
      </c>
      <c r="M43" s="74" t="s">
        <v>1330</v>
      </c>
      <c r="N43" s="105">
        <v>45708</v>
      </c>
      <c r="O43" s="217">
        <f t="shared" ca="1" si="2"/>
        <v>112</v>
      </c>
      <c r="P43" s="106" t="str">
        <f t="shared" ca="1" si="4"/>
        <v>Berlaku</v>
      </c>
    </row>
    <row r="44" spans="1:16" s="76" customFormat="1" ht="60" hidden="1">
      <c r="A44" s="70">
        <f t="shared" si="1"/>
        <v>43</v>
      </c>
      <c r="B44" s="71" t="s">
        <v>1327</v>
      </c>
      <c r="C44" s="71" t="s">
        <v>2987</v>
      </c>
      <c r="D44" s="72" t="s">
        <v>2725</v>
      </c>
      <c r="E44" s="126" t="s">
        <v>2699</v>
      </c>
      <c r="F44" s="126" t="s">
        <v>2861</v>
      </c>
      <c r="G44" s="118" t="s">
        <v>2231</v>
      </c>
      <c r="H44" s="118" t="s">
        <v>2884</v>
      </c>
      <c r="I44" s="70" t="s">
        <v>4294</v>
      </c>
      <c r="J44" s="70" t="s">
        <v>413</v>
      </c>
      <c r="K44" s="70" t="s">
        <v>0</v>
      </c>
      <c r="L44" s="81" t="s">
        <v>1329</v>
      </c>
      <c r="M44" s="74" t="s">
        <v>1331</v>
      </c>
      <c r="N44" s="105">
        <v>45708</v>
      </c>
      <c r="O44" s="217">
        <f t="shared" ca="1" si="2"/>
        <v>112</v>
      </c>
      <c r="P44" s="106" t="str">
        <f t="shared" ca="1" si="4"/>
        <v>Berlaku</v>
      </c>
    </row>
    <row r="45" spans="1:16" s="76" customFormat="1" ht="30" hidden="1">
      <c r="A45" s="70">
        <f t="shared" si="1"/>
        <v>44</v>
      </c>
      <c r="B45" s="71" t="s">
        <v>1332</v>
      </c>
      <c r="C45" s="71" t="s">
        <v>2995</v>
      </c>
      <c r="D45" s="84" t="s">
        <v>1836</v>
      </c>
      <c r="E45" s="90" t="s">
        <v>1606</v>
      </c>
      <c r="F45" s="70" t="s">
        <v>2861</v>
      </c>
      <c r="G45" s="91" t="s">
        <v>2232</v>
      </c>
      <c r="H45" s="91" t="s">
        <v>2884</v>
      </c>
      <c r="I45" s="70" t="s">
        <v>4294</v>
      </c>
      <c r="J45" s="70" t="s">
        <v>413</v>
      </c>
      <c r="K45" s="70" t="s">
        <v>0</v>
      </c>
      <c r="L45" s="84" t="s">
        <v>1342</v>
      </c>
      <c r="M45" s="84" t="s">
        <v>1340</v>
      </c>
      <c r="N45" s="105">
        <v>45708</v>
      </c>
      <c r="O45" s="217">
        <f t="shared" ca="1" si="2"/>
        <v>112</v>
      </c>
      <c r="P45" s="106" t="str">
        <f t="shared" ca="1" si="4"/>
        <v>Berlaku</v>
      </c>
    </row>
    <row r="46" spans="1:16" s="76" customFormat="1" ht="30" hidden="1">
      <c r="A46" s="70">
        <f t="shared" si="1"/>
        <v>45</v>
      </c>
      <c r="B46" s="71" t="s">
        <v>1333</v>
      </c>
      <c r="C46" s="71" t="s">
        <v>2995</v>
      </c>
      <c r="D46" s="84" t="s">
        <v>1836</v>
      </c>
      <c r="E46" s="90" t="s">
        <v>1606</v>
      </c>
      <c r="F46" s="70" t="s">
        <v>2861</v>
      </c>
      <c r="G46" s="91" t="s">
        <v>2233</v>
      </c>
      <c r="H46" s="91" t="s">
        <v>2884</v>
      </c>
      <c r="I46" s="70" t="s">
        <v>4294</v>
      </c>
      <c r="J46" s="70" t="s">
        <v>413</v>
      </c>
      <c r="K46" s="70" t="s">
        <v>0</v>
      </c>
      <c r="L46" s="84" t="s">
        <v>1342</v>
      </c>
      <c r="M46" s="84" t="s">
        <v>1340</v>
      </c>
      <c r="N46" s="105">
        <v>45708</v>
      </c>
      <c r="O46" s="217">
        <f t="shared" ca="1" si="2"/>
        <v>112</v>
      </c>
      <c r="P46" s="106" t="str">
        <f t="shared" ca="1" si="4"/>
        <v>Berlaku</v>
      </c>
    </row>
    <row r="47" spans="1:16" s="76" customFormat="1" ht="30" hidden="1">
      <c r="A47" s="70">
        <f t="shared" si="1"/>
        <v>46</v>
      </c>
      <c r="B47" s="71" t="s">
        <v>1334</v>
      </c>
      <c r="C47" s="71" t="s">
        <v>2995</v>
      </c>
      <c r="D47" s="84" t="s">
        <v>1836</v>
      </c>
      <c r="E47" s="90" t="s">
        <v>1606</v>
      </c>
      <c r="F47" s="70" t="s">
        <v>2861</v>
      </c>
      <c r="G47" s="91" t="s">
        <v>2234</v>
      </c>
      <c r="H47" s="91" t="s">
        <v>2884</v>
      </c>
      <c r="I47" s="70" t="s">
        <v>4294</v>
      </c>
      <c r="J47" s="70" t="s">
        <v>413</v>
      </c>
      <c r="K47" s="70" t="s">
        <v>0</v>
      </c>
      <c r="L47" s="84" t="s">
        <v>1342</v>
      </c>
      <c r="M47" s="84" t="s">
        <v>1340</v>
      </c>
      <c r="N47" s="105">
        <v>45708</v>
      </c>
      <c r="O47" s="217">
        <f t="shared" ca="1" si="2"/>
        <v>112</v>
      </c>
      <c r="P47" s="106" t="str">
        <f t="shared" ca="1" si="4"/>
        <v>Berlaku</v>
      </c>
    </row>
    <row r="48" spans="1:16" s="76" customFormat="1" ht="30" hidden="1">
      <c r="A48" s="70">
        <f t="shared" si="1"/>
        <v>47</v>
      </c>
      <c r="B48" s="71" t="s">
        <v>1335</v>
      </c>
      <c r="C48" s="71" t="s">
        <v>2995</v>
      </c>
      <c r="D48" s="84" t="s">
        <v>1836</v>
      </c>
      <c r="E48" s="90" t="s">
        <v>1606</v>
      </c>
      <c r="F48" s="70" t="s">
        <v>2861</v>
      </c>
      <c r="G48" s="91" t="s">
        <v>2235</v>
      </c>
      <c r="H48" s="91" t="s">
        <v>2884</v>
      </c>
      <c r="I48" s="70" t="s">
        <v>4294</v>
      </c>
      <c r="J48" s="70" t="s">
        <v>413</v>
      </c>
      <c r="K48" s="70" t="s">
        <v>0</v>
      </c>
      <c r="L48" s="84" t="s">
        <v>1343</v>
      </c>
      <c r="M48" s="84" t="s">
        <v>1341</v>
      </c>
      <c r="N48" s="105">
        <v>45708</v>
      </c>
      <c r="O48" s="217">
        <f t="shared" ca="1" si="2"/>
        <v>112</v>
      </c>
      <c r="P48" s="106" t="str">
        <f t="shared" ca="1" si="4"/>
        <v>Berlaku</v>
      </c>
    </row>
    <row r="49" spans="1:16" s="76" customFormat="1" ht="30" hidden="1">
      <c r="A49" s="70">
        <f t="shared" si="1"/>
        <v>48</v>
      </c>
      <c r="B49" s="71" t="s">
        <v>1773</v>
      </c>
      <c r="C49" s="71" t="s">
        <v>2995</v>
      </c>
      <c r="D49" s="84" t="s">
        <v>1836</v>
      </c>
      <c r="E49" s="90" t="s">
        <v>1606</v>
      </c>
      <c r="F49" s="70" t="s">
        <v>2861</v>
      </c>
      <c r="G49" s="91" t="s">
        <v>2236</v>
      </c>
      <c r="H49" s="91" t="s">
        <v>2884</v>
      </c>
      <c r="I49" s="70" t="s">
        <v>4294</v>
      </c>
      <c r="J49" s="70" t="s">
        <v>413</v>
      </c>
      <c r="K49" s="70" t="s">
        <v>0</v>
      </c>
      <c r="L49" s="84" t="s">
        <v>1344</v>
      </c>
      <c r="M49" s="84" t="s">
        <v>1340</v>
      </c>
      <c r="N49" s="105">
        <v>45708</v>
      </c>
      <c r="O49" s="217">
        <f t="shared" ca="1" si="2"/>
        <v>112</v>
      </c>
      <c r="P49" s="106" t="str">
        <f t="shared" ca="1" si="4"/>
        <v>Berlaku</v>
      </c>
    </row>
    <row r="50" spans="1:16" s="76" customFormat="1" ht="30" hidden="1">
      <c r="A50" s="70">
        <f t="shared" si="1"/>
        <v>49</v>
      </c>
      <c r="B50" s="71" t="s">
        <v>1336</v>
      </c>
      <c r="C50" s="71" t="s">
        <v>2995</v>
      </c>
      <c r="D50" s="84" t="s">
        <v>1836</v>
      </c>
      <c r="E50" s="90" t="s">
        <v>1606</v>
      </c>
      <c r="F50" s="70" t="s">
        <v>2861</v>
      </c>
      <c r="G50" s="91" t="s">
        <v>2237</v>
      </c>
      <c r="H50" s="91" t="s">
        <v>2884</v>
      </c>
      <c r="I50" s="70" t="s">
        <v>4294</v>
      </c>
      <c r="J50" s="70" t="s">
        <v>413</v>
      </c>
      <c r="K50" s="70" t="s">
        <v>0</v>
      </c>
      <c r="L50" s="84" t="s">
        <v>1344</v>
      </c>
      <c r="M50" s="84" t="s">
        <v>1340</v>
      </c>
      <c r="N50" s="105">
        <v>45708</v>
      </c>
      <c r="O50" s="217">
        <f t="shared" ca="1" si="2"/>
        <v>112</v>
      </c>
      <c r="P50" s="106" t="str">
        <f t="shared" ca="1" si="4"/>
        <v>Berlaku</v>
      </c>
    </row>
    <row r="51" spans="1:16" s="76" customFormat="1" ht="30" hidden="1">
      <c r="A51" s="70">
        <f t="shared" si="1"/>
        <v>50</v>
      </c>
      <c r="B51" s="84" t="s">
        <v>1337</v>
      </c>
      <c r="C51" s="71" t="s">
        <v>2995</v>
      </c>
      <c r="D51" s="84" t="s">
        <v>1836</v>
      </c>
      <c r="E51" s="90" t="s">
        <v>1606</v>
      </c>
      <c r="F51" s="70" t="s">
        <v>2861</v>
      </c>
      <c r="G51" s="91" t="s">
        <v>2238</v>
      </c>
      <c r="H51" s="91" t="s">
        <v>2884</v>
      </c>
      <c r="I51" s="70" t="s">
        <v>4294</v>
      </c>
      <c r="J51" s="70" t="s">
        <v>413</v>
      </c>
      <c r="K51" s="70" t="s">
        <v>0</v>
      </c>
      <c r="L51" s="84" t="s">
        <v>1344</v>
      </c>
      <c r="M51" s="84" t="s">
        <v>1216</v>
      </c>
      <c r="N51" s="105">
        <v>45708</v>
      </c>
      <c r="O51" s="217">
        <f t="shared" ca="1" si="2"/>
        <v>112</v>
      </c>
      <c r="P51" s="106" t="str">
        <f t="shared" ca="1" si="4"/>
        <v>Berlaku</v>
      </c>
    </row>
    <row r="52" spans="1:16" s="76" customFormat="1" ht="30" hidden="1">
      <c r="A52" s="70">
        <f t="shared" si="1"/>
        <v>51</v>
      </c>
      <c r="B52" s="84" t="s">
        <v>1338</v>
      </c>
      <c r="C52" s="71" t="s">
        <v>2995</v>
      </c>
      <c r="D52" s="84" t="s">
        <v>1836</v>
      </c>
      <c r="E52" s="90" t="s">
        <v>1606</v>
      </c>
      <c r="F52" s="70" t="s">
        <v>2861</v>
      </c>
      <c r="G52" s="91" t="s">
        <v>2239</v>
      </c>
      <c r="H52" s="91" t="s">
        <v>2884</v>
      </c>
      <c r="I52" s="70" t="s">
        <v>4294</v>
      </c>
      <c r="J52" s="70" t="s">
        <v>413</v>
      </c>
      <c r="K52" s="70" t="s">
        <v>0</v>
      </c>
      <c r="L52" s="84" t="s">
        <v>1345</v>
      </c>
      <c r="M52" s="84" t="s">
        <v>1341</v>
      </c>
      <c r="N52" s="105">
        <v>45708</v>
      </c>
      <c r="O52" s="217">
        <f t="shared" ca="1" si="2"/>
        <v>112</v>
      </c>
      <c r="P52" s="106" t="str">
        <f t="shared" ca="1" si="4"/>
        <v>Berlaku</v>
      </c>
    </row>
    <row r="53" spans="1:16" s="76" customFormat="1" ht="30" hidden="1">
      <c r="A53" s="70">
        <f t="shared" si="1"/>
        <v>52</v>
      </c>
      <c r="B53" s="84" t="s">
        <v>1339</v>
      </c>
      <c r="C53" s="71" t="s">
        <v>2995</v>
      </c>
      <c r="D53" s="84" t="s">
        <v>1836</v>
      </c>
      <c r="E53" s="90" t="s">
        <v>1606</v>
      </c>
      <c r="F53" s="70" t="s">
        <v>2861</v>
      </c>
      <c r="G53" s="91" t="s">
        <v>2240</v>
      </c>
      <c r="H53" s="91" t="s">
        <v>2884</v>
      </c>
      <c r="I53" s="70" t="s">
        <v>4294</v>
      </c>
      <c r="J53" s="70" t="s">
        <v>413</v>
      </c>
      <c r="K53" s="70" t="s">
        <v>0</v>
      </c>
      <c r="L53" s="84" t="s">
        <v>1346</v>
      </c>
      <c r="M53" s="84" t="s">
        <v>1340</v>
      </c>
      <c r="N53" s="105">
        <v>45708</v>
      </c>
      <c r="O53" s="217">
        <f t="shared" ca="1" si="2"/>
        <v>112</v>
      </c>
      <c r="P53" s="106" t="str">
        <f t="shared" ca="1" si="4"/>
        <v>Berlaku</v>
      </c>
    </row>
    <row r="54" spans="1:16" s="76" customFormat="1" ht="45" hidden="1">
      <c r="A54" s="70">
        <f t="shared" si="1"/>
        <v>53</v>
      </c>
      <c r="B54" s="71" t="s">
        <v>53</v>
      </c>
      <c r="C54" s="71" t="s">
        <v>141</v>
      </c>
      <c r="D54" s="81" t="s">
        <v>2688</v>
      </c>
      <c r="E54" s="90" t="s">
        <v>1605</v>
      </c>
      <c r="F54" s="90" t="s">
        <v>2876</v>
      </c>
      <c r="G54" s="70" t="s">
        <v>2651</v>
      </c>
      <c r="H54" s="70" t="s">
        <v>2884</v>
      </c>
      <c r="I54" s="70" t="s">
        <v>4294</v>
      </c>
      <c r="J54" s="78" t="s">
        <v>412</v>
      </c>
      <c r="K54" s="70" t="s">
        <v>0</v>
      </c>
      <c r="L54" s="71" t="s">
        <v>2652</v>
      </c>
      <c r="M54" s="84" t="s">
        <v>1340</v>
      </c>
      <c r="N54" s="105">
        <v>45708</v>
      </c>
      <c r="O54" s="217">
        <f t="shared" ca="1" si="2"/>
        <v>112</v>
      </c>
      <c r="P54" s="106" t="str">
        <f t="shared" ca="1" si="4"/>
        <v>Berlaku</v>
      </c>
    </row>
    <row r="55" spans="1:16" s="76" customFormat="1" ht="60" hidden="1">
      <c r="A55" s="70">
        <f t="shared" si="1"/>
        <v>54</v>
      </c>
      <c r="B55" s="71" t="s">
        <v>131</v>
      </c>
      <c r="C55" s="71" t="s">
        <v>160</v>
      </c>
      <c r="D55" s="72" t="s">
        <v>2730</v>
      </c>
      <c r="E55" s="70" t="s">
        <v>1605</v>
      </c>
      <c r="F55" s="70" t="s">
        <v>2861</v>
      </c>
      <c r="G55" s="92" t="s">
        <v>2241</v>
      </c>
      <c r="H55" s="92" t="s">
        <v>2884</v>
      </c>
      <c r="I55" s="70" t="s">
        <v>4294</v>
      </c>
      <c r="J55" s="70" t="s">
        <v>413</v>
      </c>
      <c r="K55" s="70" t="s">
        <v>0</v>
      </c>
      <c r="L55" s="72" t="s">
        <v>1370</v>
      </c>
      <c r="M55" s="84" t="s">
        <v>1348</v>
      </c>
      <c r="N55" s="105">
        <v>45781</v>
      </c>
      <c r="O55" s="217">
        <f t="shared" ca="1" si="2"/>
        <v>185</v>
      </c>
      <c r="P55" s="106" t="str">
        <f t="shared" ca="1" si="4"/>
        <v>Berlaku</v>
      </c>
    </row>
    <row r="56" spans="1:16" s="76" customFormat="1" ht="90" hidden="1">
      <c r="A56" s="70">
        <f t="shared" si="1"/>
        <v>55</v>
      </c>
      <c r="B56" s="84" t="s">
        <v>1350</v>
      </c>
      <c r="C56" s="71" t="s">
        <v>140</v>
      </c>
      <c r="D56" s="72" t="s">
        <v>2774</v>
      </c>
      <c r="E56" s="70" t="s">
        <v>1605</v>
      </c>
      <c r="F56" s="70" t="s">
        <v>2861</v>
      </c>
      <c r="G56" s="91" t="s">
        <v>2242</v>
      </c>
      <c r="H56" s="91" t="s">
        <v>2884</v>
      </c>
      <c r="I56" s="70" t="s">
        <v>4294</v>
      </c>
      <c r="J56" s="90" t="s">
        <v>412</v>
      </c>
      <c r="K56" s="70" t="s">
        <v>0</v>
      </c>
      <c r="L56" s="84" t="s">
        <v>1353</v>
      </c>
      <c r="M56" s="84" t="s">
        <v>1356</v>
      </c>
      <c r="N56" s="105">
        <v>45781</v>
      </c>
      <c r="O56" s="217">
        <f t="shared" ca="1" si="2"/>
        <v>185</v>
      </c>
      <c r="P56" s="106" t="str">
        <f t="shared" ca="1" si="4"/>
        <v>Berlaku</v>
      </c>
    </row>
    <row r="57" spans="1:16" s="76" customFormat="1" ht="90" hidden="1">
      <c r="A57" s="70">
        <f t="shared" si="1"/>
        <v>56</v>
      </c>
      <c r="B57" s="84" t="s">
        <v>1351</v>
      </c>
      <c r="C57" s="71" t="s">
        <v>140</v>
      </c>
      <c r="D57" s="72" t="s">
        <v>2774</v>
      </c>
      <c r="E57" s="70" t="s">
        <v>1605</v>
      </c>
      <c r="F57" s="70" t="s">
        <v>2861</v>
      </c>
      <c r="G57" s="91" t="s">
        <v>2243</v>
      </c>
      <c r="H57" s="91" t="s">
        <v>2884</v>
      </c>
      <c r="I57" s="70" t="s">
        <v>4294</v>
      </c>
      <c r="J57" s="90" t="s">
        <v>412</v>
      </c>
      <c r="K57" s="70" t="s">
        <v>0</v>
      </c>
      <c r="L57" s="74" t="s">
        <v>1354</v>
      </c>
      <c r="M57" s="74" t="s">
        <v>1357</v>
      </c>
      <c r="N57" s="105">
        <v>45781</v>
      </c>
      <c r="O57" s="217">
        <f t="shared" ca="1" si="2"/>
        <v>185</v>
      </c>
      <c r="P57" s="106" t="str">
        <f t="shared" ca="1" si="4"/>
        <v>Berlaku</v>
      </c>
    </row>
    <row r="58" spans="1:16" s="76" customFormat="1" ht="90" hidden="1">
      <c r="A58" s="70">
        <f t="shared" si="1"/>
        <v>57</v>
      </c>
      <c r="B58" s="84" t="s">
        <v>1352</v>
      </c>
      <c r="C58" s="71" t="s">
        <v>140</v>
      </c>
      <c r="D58" s="72" t="s">
        <v>2774</v>
      </c>
      <c r="E58" s="70" t="s">
        <v>1605</v>
      </c>
      <c r="F58" s="70" t="s">
        <v>2861</v>
      </c>
      <c r="G58" s="91" t="s">
        <v>2244</v>
      </c>
      <c r="H58" s="91" t="s">
        <v>2884</v>
      </c>
      <c r="I58" s="70" t="s">
        <v>4294</v>
      </c>
      <c r="J58" s="90" t="s">
        <v>412</v>
      </c>
      <c r="K58" s="70" t="s">
        <v>0</v>
      </c>
      <c r="L58" s="84" t="s">
        <v>1355</v>
      </c>
      <c r="M58" s="74" t="s">
        <v>1357</v>
      </c>
      <c r="N58" s="105">
        <v>45781</v>
      </c>
      <c r="O58" s="217">
        <f t="shared" ca="1" si="2"/>
        <v>185</v>
      </c>
      <c r="P58" s="106" t="str">
        <f t="shared" ca="1" si="4"/>
        <v>Berlaku</v>
      </c>
    </row>
    <row r="59" spans="1:16" s="76" customFormat="1" ht="195" hidden="1">
      <c r="A59" s="70">
        <f t="shared" si="1"/>
        <v>58</v>
      </c>
      <c r="B59" s="84" t="s">
        <v>1358</v>
      </c>
      <c r="C59" s="84" t="s">
        <v>514</v>
      </c>
      <c r="D59" s="81" t="s">
        <v>3135</v>
      </c>
      <c r="E59" s="90" t="s">
        <v>2699</v>
      </c>
      <c r="F59" s="90" t="s">
        <v>2878</v>
      </c>
      <c r="G59" s="91" t="s">
        <v>2245</v>
      </c>
      <c r="H59" s="91" t="s">
        <v>2926</v>
      </c>
      <c r="I59" s="70" t="s">
        <v>4294</v>
      </c>
      <c r="J59" s="70" t="s">
        <v>413</v>
      </c>
      <c r="K59" s="70" t="s">
        <v>0</v>
      </c>
      <c r="L59" s="84" t="s">
        <v>1360</v>
      </c>
      <c r="M59" s="84" t="s">
        <v>1364</v>
      </c>
      <c r="N59" s="105">
        <v>45781</v>
      </c>
      <c r="O59" s="217">
        <f t="shared" ca="1" si="2"/>
        <v>185</v>
      </c>
      <c r="P59" s="106" t="str">
        <f t="shared" ca="1" si="4"/>
        <v>Berlaku</v>
      </c>
    </row>
    <row r="60" spans="1:16" s="76" customFormat="1" ht="180" hidden="1">
      <c r="A60" s="70">
        <f t="shared" si="1"/>
        <v>59</v>
      </c>
      <c r="B60" s="84" t="s">
        <v>1359</v>
      </c>
      <c r="C60" s="74" t="s">
        <v>233</v>
      </c>
      <c r="D60" s="72" t="s">
        <v>2025</v>
      </c>
      <c r="E60" s="70" t="s">
        <v>1604</v>
      </c>
      <c r="F60" s="70" t="s">
        <v>2861</v>
      </c>
      <c r="G60" s="91" t="s">
        <v>2246</v>
      </c>
      <c r="H60" s="91" t="s">
        <v>2884</v>
      </c>
      <c r="I60" s="70" t="s">
        <v>4294</v>
      </c>
      <c r="J60" s="70" t="s">
        <v>413</v>
      </c>
      <c r="K60" s="70" t="s">
        <v>0</v>
      </c>
      <c r="L60" s="84" t="s">
        <v>1361</v>
      </c>
      <c r="M60" s="84" t="s">
        <v>1365</v>
      </c>
      <c r="N60" s="105">
        <v>45781</v>
      </c>
      <c r="O60" s="217">
        <f t="shared" ca="1" si="2"/>
        <v>185</v>
      </c>
      <c r="P60" s="106" t="str">
        <f t="shared" ca="1" si="4"/>
        <v>Berlaku</v>
      </c>
    </row>
    <row r="61" spans="1:16" s="76" customFormat="1" ht="180" hidden="1">
      <c r="A61" s="70">
        <f t="shared" si="1"/>
        <v>60</v>
      </c>
      <c r="B61" s="84" t="s">
        <v>1691</v>
      </c>
      <c r="C61" s="74" t="s">
        <v>233</v>
      </c>
      <c r="D61" s="72" t="s">
        <v>2025</v>
      </c>
      <c r="E61" s="70" t="s">
        <v>1604</v>
      </c>
      <c r="F61" s="70" t="s">
        <v>2861</v>
      </c>
      <c r="G61" s="91" t="s">
        <v>2247</v>
      </c>
      <c r="H61" s="91" t="s">
        <v>2884</v>
      </c>
      <c r="I61" s="70" t="s">
        <v>4294</v>
      </c>
      <c r="J61" s="70" t="s">
        <v>413</v>
      </c>
      <c r="K61" s="70" t="s">
        <v>0</v>
      </c>
      <c r="L61" s="84" t="s">
        <v>1362</v>
      </c>
      <c r="M61" s="84" t="s">
        <v>1365</v>
      </c>
      <c r="N61" s="105">
        <v>45781</v>
      </c>
      <c r="O61" s="217">
        <f t="shared" ca="1" si="2"/>
        <v>185</v>
      </c>
      <c r="P61" s="106" t="str">
        <f t="shared" ca="1" si="4"/>
        <v>Berlaku</v>
      </c>
    </row>
    <row r="62" spans="1:16" s="76" customFormat="1" ht="245.4" hidden="1" customHeight="1">
      <c r="A62" s="70">
        <f t="shared" si="1"/>
        <v>61</v>
      </c>
      <c r="B62" s="84" t="s">
        <v>1690</v>
      </c>
      <c r="C62" s="74" t="s">
        <v>233</v>
      </c>
      <c r="D62" s="72" t="s">
        <v>2025</v>
      </c>
      <c r="E62" s="70" t="s">
        <v>1604</v>
      </c>
      <c r="F62" s="70" t="s">
        <v>2861</v>
      </c>
      <c r="G62" s="91" t="s">
        <v>2248</v>
      </c>
      <c r="H62" s="91" t="s">
        <v>2884</v>
      </c>
      <c r="I62" s="70" t="s">
        <v>4294</v>
      </c>
      <c r="J62" s="70" t="s">
        <v>413</v>
      </c>
      <c r="K62" s="70" t="s">
        <v>0</v>
      </c>
      <c r="L62" s="84" t="s">
        <v>1363</v>
      </c>
      <c r="M62" s="84" t="s">
        <v>1365</v>
      </c>
      <c r="N62" s="105">
        <v>45781</v>
      </c>
      <c r="O62" s="217">
        <f t="shared" ca="1" si="2"/>
        <v>185</v>
      </c>
      <c r="P62" s="106" t="str">
        <f t="shared" ca="1" si="4"/>
        <v>Berlaku</v>
      </c>
    </row>
    <row r="63" spans="1:16" s="76" customFormat="1" ht="221.4" hidden="1" customHeight="1">
      <c r="A63" s="70">
        <f t="shared" si="1"/>
        <v>62</v>
      </c>
      <c r="B63" s="84" t="s">
        <v>1366</v>
      </c>
      <c r="C63" s="72" t="s">
        <v>189</v>
      </c>
      <c r="D63" s="81" t="s">
        <v>759</v>
      </c>
      <c r="E63" s="90" t="s">
        <v>2696</v>
      </c>
      <c r="F63" s="90" t="s">
        <v>2876</v>
      </c>
      <c r="G63" s="91" t="s">
        <v>2249</v>
      </c>
      <c r="H63" s="91" t="s">
        <v>2926</v>
      </c>
      <c r="I63" s="70" t="s">
        <v>4294</v>
      </c>
      <c r="J63" s="70" t="s">
        <v>413</v>
      </c>
      <c r="K63" s="70" t="s">
        <v>0</v>
      </c>
      <c r="L63" s="84" t="s">
        <v>1367</v>
      </c>
      <c r="M63" s="84" t="s">
        <v>622</v>
      </c>
      <c r="N63" s="105">
        <v>45781</v>
      </c>
      <c r="O63" s="217">
        <f t="shared" ca="1" si="2"/>
        <v>185</v>
      </c>
      <c r="P63" s="106" t="str">
        <f t="shared" ca="1" si="4"/>
        <v>Berlaku</v>
      </c>
    </row>
    <row r="64" spans="1:16" s="76" customFormat="1" ht="228.6" customHeight="1">
      <c r="A64" s="70">
        <f t="shared" si="1"/>
        <v>63</v>
      </c>
      <c r="B64" s="84" t="s">
        <v>1371</v>
      </c>
      <c r="C64" s="71" t="s">
        <v>187</v>
      </c>
      <c r="D64" s="72" t="s">
        <v>2724</v>
      </c>
      <c r="E64" s="70" t="s">
        <v>1604</v>
      </c>
      <c r="F64" s="70" t="s">
        <v>2861</v>
      </c>
      <c r="G64" s="91" t="s">
        <v>2250</v>
      </c>
      <c r="H64" s="91" t="s">
        <v>2884</v>
      </c>
      <c r="I64" s="70" t="s">
        <v>4296</v>
      </c>
      <c r="J64" s="90" t="s">
        <v>412</v>
      </c>
      <c r="K64" s="70" t="s">
        <v>2626</v>
      </c>
      <c r="L64" s="84" t="s">
        <v>1372</v>
      </c>
      <c r="M64" s="84" t="s">
        <v>3015</v>
      </c>
      <c r="N64" s="105">
        <v>45781</v>
      </c>
      <c r="O64" s="217">
        <f t="shared" ca="1" si="2"/>
        <v>185</v>
      </c>
      <c r="P64" s="106" t="str">
        <f t="shared" ca="1" si="4"/>
        <v>Berlaku</v>
      </c>
    </row>
    <row r="65" spans="1:16" s="76" customFormat="1" ht="45" hidden="1">
      <c r="A65" s="70">
        <f t="shared" si="1"/>
        <v>64</v>
      </c>
      <c r="B65" s="71" t="s">
        <v>149</v>
      </c>
      <c r="C65" s="72" t="s">
        <v>150</v>
      </c>
      <c r="D65" s="72" t="s">
        <v>2728</v>
      </c>
      <c r="E65" s="70" t="s">
        <v>1604</v>
      </c>
      <c r="F65" s="70" t="s">
        <v>2861</v>
      </c>
      <c r="G65" s="80" t="s">
        <v>2251</v>
      </c>
      <c r="H65" s="80" t="s">
        <v>2884</v>
      </c>
      <c r="I65" s="70" t="s">
        <v>4294</v>
      </c>
      <c r="J65" s="70" t="s">
        <v>413</v>
      </c>
      <c r="K65" s="70" t="s">
        <v>0</v>
      </c>
      <c r="L65" s="93" t="s">
        <v>1485</v>
      </c>
      <c r="M65" s="74" t="s">
        <v>1486</v>
      </c>
      <c r="N65" s="105">
        <v>45823</v>
      </c>
      <c r="O65" s="217">
        <f t="shared" ca="1" si="2"/>
        <v>227</v>
      </c>
      <c r="P65" s="106" t="str">
        <f t="shared" ca="1" si="4"/>
        <v>Berlaku</v>
      </c>
    </row>
    <row r="66" spans="1:16" s="76" customFormat="1" ht="60" hidden="1">
      <c r="A66" s="70">
        <f t="shared" si="1"/>
        <v>65</v>
      </c>
      <c r="B66" s="84" t="s">
        <v>1487</v>
      </c>
      <c r="C66" s="72" t="s">
        <v>245</v>
      </c>
      <c r="D66" s="84" t="s">
        <v>2739</v>
      </c>
      <c r="E66" s="70" t="s">
        <v>1604</v>
      </c>
      <c r="F66" s="70" t="s">
        <v>2861</v>
      </c>
      <c r="G66" s="91" t="s">
        <v>2252</v>
      </c>
      <c r="H66" s="91" t="s">
        <v>2884</v>
      </c>
      <c r="I66" s="70" t="s">
        <v>4294</v>
      </c>
      <c r="J66" s="70" t="s">
        <v>413</v>
      </c>
      <c r="K66" s="70" t="s">
        <v>0</v>
      </c>
      <c r="L66" s="84" t="s">
        <v>1491</v>
      </c>
      <c r="M66" s="84" t="s">
        <v>1494</v>
      </c>
      <c r="N66" s="105">
        <v>45823</v>
      </c>
      <c r="O66" s="217">
        <f t="shared" ca="1" si="2"/>
        <v>227</v>
      </c>
      <c r="P66" s="106" t="str">
        <f t="shared" ca="1" si="4"/>
        <v>Berlaku</v>
      </c>
    </row>
    <row r="67" spans="1:16" s="76" customFormat="1" ht="65.25" hidden="1" customHeight="1">
      <c r="A67" s="70">
        <f t="shared" ref="A67:A130" si="5">A66+1</f>
        <v>66</v>
      </c>
      <c r="B67" s="84" t="s">
        <v>1488</v>
      </c>
      <c r="C67" s="72" t="s">
        <v>245</v>
      </c>
      <c r="D67" s="84" t="s">
        <v>2739</v>
      </c>
      <c r="E67" s="70" t="s">
        <v>1604</v>
      </c>
      <c r="F67" s="70" t="s">
        <v>2861</v>
      </c>
      <c r="G67" s="91" t="s">
        <v>2253</v>
      </c>
      <c r="H67" s="91" t="s">
        <v>2884</v>
      </c>
      <c r="I67" s="70" t="s">
        <v>4294</v>
      </c>
      <c r="J67" s="70" t="s">
        <v>413</v>
      </c>
      <c r="K67" s="70" t="s">
        <v>0</v>
      </c>
      <c r="L67" s="84" t="s">
        <v>3016</v>
      </c>
      <c r="M67" s="84" t="s">
        <v>1495</v>
      </c>
      <c r="N67" s="105">
        <v>45823</v>
      </c>
      <c r="O67" s="217">
        <f t="shared" ref="O67:O130" ca="1" si="6">N67-TODAY()</f>
        <v>227</v>
      </c>
      <c r="P67" s="106" t="str">
        <f t="shared" ca="1" si="4"/>
        <v>Berlaku</v>
      </c>
    </row>
    <row r="68" spans="1:16" s="76" customFormat="1" ht="90" hidden="1">
      <c r="A68" s="70">
        <f t="shared" si="5"/>
        <v>67</v>
      </c>
      <c r="B68" s="84" t="s">
        <v>1489</v>
      </c>
      <c r="C68" s="72" t="s">
        <v>154</v>
      </c>
      <c r="D68" s="84" t="s">
        <v>3098</v>
      </c>
      <c r="E68" s="70" t="s">
        <v>1604</v>
      </c>
      <c r="F68" s="70" t="s">
        <v>2861</v>
      </c>
      <c r="G68" s="91" t="s">
        <v>2254</v>
      </c>
      <c r="H68" s="91" t="s">
        <v>2884</v>
      </c>
      <c r="I68" s="70" t="s">
        <v>4294</v>
      </c>
      <c r="J68" s="70" t="s">
        <v>413</v>
      </c>
      <c r="K68" s="70" t="s">
        <v>0</v>
      </c>
      <c r="L68" s="74" t="s">
        <v>1492</v>
      </c>
      <c r="M68" s="84" t="s">
        <v>1496</v>
      </c>
      <c r="N68" s="105">
        <v>45823</v>
      </c>
      <c r="O68" s="217">
        <f t="shared" ca="1" si="6"/>
        <v>227</v>
      </c>
      <c r="P68" s="106" t="str">
        <f t="shared" ca="1" si="4"/>
        <v>Berlaku</v>
      </c>
    </row>
    <row r="69" spans="1:16" s="76" customFormat="1" ht="300" hidden="1">
      <c r="A69" s="70">
        <f t="shared" si="5"/>
        <v>68</v>
      </c>
      <c r="B69" s="84" t="s">
        <v>1490</v>
      </c>
      <c r="C69" s="72" t="s">
        <v>3693</v>
      </c>
      <c r="D69" s="84" t="s">
        <v>3947</v>
      </c>
      <c r="E69" s="70" t="s">
        <v>1605</v>
      </c>
      <c r="F69" s="70" t="s">
        <v>2861</v>
      </c>
      <c r="G69" s="91" t="s">
        <v>2255</v>
      </c>
      <c r="H69" s="91" t="s">
        <v>2884</v>
      </c>
      <c r="I69" s="70" t="s">
        <v>4294</v>
      </c>
      <c r="J69" s="70" t="s">
        <v>413</v>
      </c>
      <c r="K69" s="70" t="s">
        <v>0</v>
      </c>
      <c r="L69" s="84" t="s">
        <v>1493</v>
      </c>
      <c r="M69" s="84" t="s">
        <v>1497</v>
      </c>
      <c r="N69" s="105">
        <v>45823</v>
      </c>
      <c r="O69" s="217">
        <f t="shared" ca="1" si="6"/>
        <v>227</v>
      </c>
      <c r="P69" s="106" t="str">
        <f t="shared" ca="1" si="4"/>
        <v>Berlaku</v>
      </c>
    </row>
    <row r="70" spans="1:16" s="76" customFormat="1" ht="60" hidden="1">
      <c r="A70" s="70">
        <f t="shared" si="5"/>
        <v>69</v>
      </c>
      <c r="B70" s="81" t="s">
        <v>1501</v>
      </c>
      <c r="C70" s="72" t="s">
        <v>189</v>
      </c>
      <c r="D70" s="81" t="s">
        <v>759</v>
      </c>
      <c r="E70" s="90" t="s">
        <v>2696</v>
      </c>
      <c r="F70" s="90" t="s">
        <v>2876</v>
      </c>
      <c r="G70" s="91" t="s">
        <v>2256</v>
      </c>
      <c r="H70" s="91" t="s">
        <v>2926</v>
      </c>
      <c r="I70" s="70" t="s">
        <v>4294</v>
      </c>
      <c r="J70" s="70" t="s">
        <v>413</v>
      </c>
      <c r="K70" s="70" t="s">
        <v>0</v>
      </c>
      <c r="L70" s="84" t="s">
        <v>1506</v>
      </c>
      <c r="M70" s="84" t="s">
        <v>621</v>
      </c>
      <c r="N70" s="105">
        <v>45880</v>
      </c>
      <c r="O70" s="217">
        <f t="shared" ca="1" si="6"/>
        <v>284</v>
      </c>
      <c r="P70" s="106" t="str">
        <f t="shared" ca="1" si="4"/>
        <v>Berlaku</v>
      </c>
    </row>
    <row r="71" spans="1:16" s="76" customFormat="1" ht="102" hidden="1" customHeight="1">
      <c r="A71" s="70">
        <f t="shared" si="5"/>
        <v>70</v>
      </c>
      <c r="B71" s="81" t="s">
        <v>1502</v>
      </c>
      <c r="C71" s="72" t="s">
        <v>189</v>
      </c>
      <c r="D71" s="81" t="s">
        <v>759</v>
      </c>
      <c r="E71" s="90" t="s">
        <v>2696</v>
      </c>
      <c r="F71" s="90" t="s">
        <v>2876</v>
      </c>
      <c r="G71" s="91" t="s">
        <v>2257</v>
      </c>
      <c r="H71" s="91" t="s">
        <v>2926</v>
      </c>
      <c r="I71" s="70" t="s">
        <v>4294</v>
      </c>
      <c r="J71" s="70" t="s">
        <v>413</v>
      </c>
      <c r="K71" s="70" t="s">
        <v>0</v>
      </c>
      <c r="L71" s="84" t="s">
        <v>1507</v>
      </c>
      <c r="M71" s="84" t="s">
        <v>622</v>
      </c>
      <c r="N71" s="105">
        <v>45880</v>
      </c>
      <c r="O71" s="217">
        <f t="shared" ca="1" si="6"/>
        <v>284</v>
      </c>
      <c r="P71" s="106" t="str">
        <f t="shared" ca="1" si="4"/>
        <v>Berlaku</v>
      </c>
    </row>
    <row r="72" spans="1:16" s="76" customFormat="1" ht="315.75" hidden="1" customHeight="1">
      <c r="A72" s="70">
        <f t="shared" si="5"/>
        <v>71</v>
      </c>
      <c r="B72" s="81" t="s">
        <v>1503</v>
      </c>
      <c r="C72" s="72" t="s">
        <v>189</v>
      </c>
      <c r="D72" s="81" t="s">
        <v>759</v>
      </c>
      <c r="E72" s="90" t="s">
        <v>2696</v>
      </c>
      <c r="F72" s="90" t="s">
        <v>2876</v>
      </c>
      <c r="G72" s="91" t="s">
        <v>2258</v>
      </c>
      <c r="H72" s="91" t="s">
        <v>2926</v>
      </c>
      <c r="I72" s="70" t="s">
        <v>4294</v>
      </c>
      <c r="J72" s="70" t="s">
        <v>413</v>
      </c>
      <c r="K72" s="70" t="s">
        <v>0</v>
      </c>
      <c r="L72" s="84" t="s">
        <v>1508</v>
      </c>
      <c r="M72" s="84" t="s">
        <v>1511</v>
      </c>
      <c r="N72" s="105">
        <v>45880</v>
      </c>
      <c r="O72" s="217">
        <f t="shared" ca="1" si="6"/>
        <v>284</v>
      </c>
      <c r="P72" s="106" t="str">
        <f t="shared" ca="1" si="4"/>
        <v>Berlaku</v>
      </c>
    </row>
    <row r="73" spans="1:16" s="76" customFormat="1" ht="60" hidden="1">
      <c r="A73" s="70">
        <f t="shared" si="5"/>
        <v>72</v>
      </c>
      <c r="B73" s="81" t="s">
        <v>1504</v>
      </c>
      <c r="C73" s="72" t="s">
        <v>189</v>
      </c>
      <c r="D73" s="81" t="s">
        <v>759</v>
      </c>
      <c r="E73" s="90" t="s">
        <v>2696</v>
      </c>
      <c r="F73" s="90" t="s">
        <v>2876</v>
      </c>
      <c r="G73" s="91" t="s">
        <v>2259</v>
      </c>
      <c r="H73" s="91" t="s">
        <v>2926</v>
      </c>
      <c r="I73" s="70" t="s">
        <v>4294</v>
      </c>
      <c r="J73" s="70" t="s">
        <v>413</v>
      </c>
      <c r="K73" s="70" t="s">
        <v>0</v>
      </c>
      <c r="L73" s="84" t="s">
        <v>1509</v>
      </c>
      <c r="M73" s="84" t="s">
        <v>1511</v>
      </c>
      <c r="N73" s="105">
        <v>45880</v>
      </c>
      <c r="O73" s="217">
        <f t="shared" ca="1" si="6"/>
        <v>284</v>
      </c>
      <c r="P73" s="106" t="str">
        <f t="shared" ca="1" si="4"/>
        <v>Berlaku</v>
      </c>
    </row>
    <row r="74" spans="1:16" s="76" customFormat="1" ht="60" hidden="1">
      <c r="A74" s="70">
        <f t="shared" si="5"/>
        <v>73</v>
      </c>
      <c r="B74" s="81" t="s">
        <v>1505</v>
      </c>
      <c r="C74" s="72" t="s">
        <v>189</v>
      </c>
      <c r="D74" s="81" t="s">
        <v>759</v>
      </c>
      <c r="E74" s="90" t="s">
        <v>2696</v>
      </c>
      <c r="F74" s="90" t="s">
        <v>2876</v>
      </c>
      <c r="G74" s="91" t="s">
        <v>2260</v>
      </c>
      <c r="H74" s="91" t="s">
        <v>2926</v>
      </c>
      <c r="I74" s="70" t="s">
        <v>4294</v>
      </c>
      <c r="J74" s="70" t="s">
        <v>413</v>
      </c>
      <c r="K74" s="70" t="s">
        <v>0</v>
      </c>
      <c r="L74" s="84" t="s">
        <v>1510</v>
      </c>
      <c r="M74" s="84" t="s">
        <v>1511</v>
      </c>
      <c r="N74" s="105">
        <v>45880</v>
      </c>
      <c r="O74" s="217">
        <f t="shared" ca="1" si="6"/>
        <v>284</v>
      </c>
      <c r="P74" s="106" t="str">
        <f t="shared" ca="1" si="4"/>
        <v>Berlaku</v>
      </c>
    </row>
    <row r="75" spans="1:16" s="76" customFormat="1" ht="75" hidden="1">
      <c r="A75" s="70">
        <f t="shared" si="5"/>
        <v>74</v>
      </c>
      <c r="B75" s="81" t="s">
        <v>1512</v>
      </c>
      <c r="C75" s="71" t="s">
        <v>514</v>
      </c>
      <c r="D75" s="72" t="s">
        <v>3132</v>
      </c>
      <c r="E75" s="70" t="s">
        <v>1604</v>
      </c>
      <c r="F75" s="70" t="s">
        <v>2878</v>
      </c>
      <c r="G75" s="91" t="s">
        <v>2261</v>
      </c>
      <c r="H75" s="91" t="s">
        <v>2884</v>
      </c>
      <c r="I75" s="70" t="s">
        <v>4294</v>
      </c>
      <c r="J75" s="70" t="s">
        <v>413</v>
      </c>
      <c r="K75" s="70" t="s">
        <v>0</v>
      </c>
      <c r="L75" s="84" t="s">
        <v>1515</v>
      </c>
      <c r="M75" s="84" t="s">
        <v>1646</v>
      </c>
      <c r="N75" s="105">
        <v>45880</v>
      </c>
      <c r="O75" s="217">
        <f t="shared" ca="1" si="6"/>
        <v>284</v>
      </c>
      <c r="P75" s="106" t="str">
        <f t="shared" ca="1" si="4"/>
        <v>Berlaku</v>
      </c>
    </row>
    <row r="76" spans="1:16" s="76" customFormat="1" ht="60" hidden="1">
      <c r="A76" s="70">
        <f t="shared" si="5"/>
        <v>75</v>
      </c>
      <c r="B76" s="81" t="s">
        <v>1513</v>
      </c>
      <c r="C76" s="72" t="s">
        <v>253</v>
      </c>
      <c r="D76" s="84" t="s">
        <v>2771</v>
      </c>
      <c r="E76" s="70" t="s">
        <v>1605</v>
      </c>
      <c r="F76" s="70" t="s">
        <v>2861</v>
      </c>
      <c r="G76" s="91" t="s">
        <v>2262</v>
      </c>
      <c r="H76" s="91" t="s">
        <v>2884</v>
      </c>
      <c r="I76" s="70" t="s">
        <v>4294</v>
      </c>
      <c r="J76" s="70" t="s">
        <v>413</v>
      </c>
      <c r="K76" s="70" t="s">
        <v>0</v>
      </c>
      <c r="L76" s="84" t="s">
        <v>1516</v>
      </c>
      <c r="M76" s="74" t="s">
        <v>1518</v>
      </c>
      <c r="N76" s="105">
        <v>45880</v>
      </c>
      <c r="O76" s="217">
        <f t="shared" ca="1" si="6"/>
        <v>284</v>
      </c>
      <c r="P76" s="106" t="str">
        <f t="shared" ca="1" si="4"/>
        <v>Berlaku</v>
      </c>
    </row>
    <row r="77" spans="1:16" s="76" customFormat="1" ht="45" hidden="1">
      <c r="A77" s="70">
        <f t="shared" si="5"/>
        <v>76</v>
      </c>
      <c r="B77" s="81" t="s">
        <v>1514</v>
      </c>
      <c r="C77" s="72" t="s">
        <v>253</v>
      </c>
      <c r="D77" s="84" t="s">
        <v>2771</v>
      </c>
      <c r="E77" s="70" t="s">
        <v>1605</v>
      </c>
      <c r="F77" s="70" t="s">
        <v>2861</v>
      </c>
      <c r="G77" s="91" t="s">
        <v>2263</v>
      </c>
      <c r="H77" s="91" t="s">
        <v>2884</v>
      </c>
      <c r="I77" s="70" t="s">
        <v>4295</v>
      </c>
      <c r="J77" s="70" t="s">
        <v>413</v>
      </c>
      <c r="K77" s="90" t="s">
        <v>10</v>
      </c>
      <c r="L77" s="84" t="s">
        <v>1517</v>
      </c>
      <c r="M77" s="74" t="s">
        <v>3824</v>
      </c>
      <c r="N77" s="105">
        <v>45880</v>
      </c>
      <c r="O77" s="217">
        <f t="shared" ca="1" si="6"/>
        <v>284</v>
      </c>
      <c r="P77" s="106" t="str">
        <f t="shared" ca="1" si="4"/>
        <v>Berlaku</v>
      </c>
    </row>
    <row r="78" spans="1:16" s="76" customFormat="1" ht="109.35" hidden="1" customHeight="1">
      <c r="A78" s="70">
        <f t="shared" si="5"/>
        <v>77</v>
      </c>
      <c r="B78" s="81" t="s">
        <v>1519</v>
      </c>
      <c r="C78" s="72" t="s">
        <v>146</v>
      </c>
      <c r="D78" s="72" t="s">
        <v>2721</v>
      </c>
      <c r="E78" s="70" t="s">
        <v>1605</v>
      </c>
      <c r="F78" s="70" t="s">
        <v>2861</v>
      </c>
      <c r="G78" s="91" t="s">
        <v>2264</v>
      </c>
      <c r="H78" s="91" t="s">
        <v>2884</v>
      </c>
      <c r="I78" s="70" t="s">
        <v>4294</v>
      </c>
      <c r="J78" s="90" t="s">
        <v>412</v>
      </c>
      <c r="K78" s="70" t="s">
        <v>0</v>
      </c>
      <c r="L78" s="84" t="s">
        <v>1522</v>
      </c>
      <c r="M78" s="84" t="s">
        <v>1526</v>
      </c>
      <c r="N78" s="105">
        <v>45880</v>
      </c>
      <c r="O78" s="217">
        <f t="shared" ca="1" si="6"/>
        <v>284</v>
      </c>
      <c r="P78" s="106" t="str">
        <f t="shared" ca="1" si="4"/>
        <v>Berlaku</v>
      </c>
    </row>
    <row r="79" spans="1:16" s="76" customFormat="1" ht="60" hidden="1">
      <c r="A79" s="70">
        <f t="shared" si="5"/>
        <v>78</v>
      </c>
      <c r="B79" s="81" t="s">
        <v>1520</v>
      </c>
      <c r="C79" s="72" t="s">
        <v>146</v>
      </c>
      <c r="D79" s="72" t="s">
        <v>2721</v>
      </c>
      <c r="E79" s="70" t="s">
        <v>1605</v>
      </c>
      <c r="F79" s="70" t="s">
        <v>2861</v>
      </c>
      <c r="G79" s="91" t="s">
        <v>2265</v>
      </c>
      <c r="H79" s="91" t="s">
        <v>2884</v>
      </c>
      <c r="I79" s="70" t="s">
        <v>4294</v>
      </c>
      <c r="J79" s="70" t="s">
        <v>413</v>
      </c>
      <c r="K79" s="70" t="s">
        <v>0</v>
      </c>
      <c r="L79" s="84" t="s">
        <v>1523</v>
      </c>
      <c r="M79" s="84" t="s">
        <v>1527</v>
      </c>
      <c r="N79" s="105">
        <v>45880</v>
      </c>
      <c r="O79" s="217">
        <f t="shared" ca="1" si="6"/>
        <v>284</v>
      </c>
      <c r="P79" s="106" t="str">
        <f t="shared" ca="1" si="4"/>
        <v>Berlaku</v>
      </c>
    </row>
    <row r="80" spans="1:16" s="76" customFormat="1" ht="60" hidden="1">
      <c r="A80" s="70">
        <f t="shared" si="5"/>
        <v>79</v>
      </c>
      <c r="B80" s="81" t="s">
        <v>1521</v>
      </c>
      <c r="C80" s="72" t="s">
        <v>146</v>
      </c>
      <c r="D80" s="72" t="s">
        <v>2721</v>
      </c>
      <c r="E80" s="70" t="s">
        <v>1605</v>
      </c>
      <c r="F80" s="70" t="s">
        <v>2861</v>
      </c>
      <c r="G80" s="91" t="s">
        <v>2266</v>
      </c>
      <c r="H80" s="91" t="s">
        <v>2884</v>
      </c>
      <c r="I80" s="70" t="s">
        <v>4294</v>
      </c>
      <c r="J80" s="70" t="s">
        <v>413</v>
      </c>
      <c r="K80" s="70" t="s">
        <v>0</v>
      </c>
      <c r="L80" s="84" t="s">
        <v>1524</v>
      </c>
      <c r="M80" s="84" t="s">
        <v>1528</v>
      </c>
      <c r="N80" s="105">
        <v>45880</v>
      </c>
      <c r="O80" s="217">
        <f t="shared" ca="1" si="6"/>
        <v>284</v>
      </c>
      <c r="P80" s="106" t="str">
        <f t="shared" ca="1" si="4"/>
        <v>Berlaku</v>
      </c>
    </row>
    <row r="81" spans="1:16" s="76" customFormat="1" ht="60" hidden="1">
      <c r="A81" s="70">
        <f t="shared" si="5"/>
        <v>80</v>
      </c>
      <c r="B81" s="81" t="s">
        <v>145</v>
      </c>
      <c r="C81" s="72" t="s">
        <v>146</v>
      </c>
      <c r="D81" s="72" t="s">
        <v>2721</v>
      </c>
      <c r="E81" s="70" t="s">
        <v>1605</v>
      </c>
      <c r="F81" s="70" t="s">
        <v>2861</v>
      </c>
      <c r="G81" s="91" t="s">
        <v>2267</v>
      </c>
      <c r="H81" s="91" t="s">
        <v>2884</v>
      </c>
      <c r="I81" s="70" t="s">
        <v>4294</v>
      </c>
      <c r="J81" s="70" t="s">
        <v>413</v>
      </c>
      <c r="K81" s="70" t="s">
        <v>0</v>
      </c>
      <c r="L81" s="72" t="s">
        <v>1525</v>
      </c>
      <c r="M81" s="84" t="s">
        <v>1529</v>
      </c>
      <c r="N81" s="105">
        <v>45880</v>
      </c>
      <c r="O81" s="217">
        <f t="shared" ca="1" si="6"/>
        <v>284</v>
      </c>
      <c r="P81" s="106" t="str">
        <f t="shared" ca="1" si="4"/>
        <v>Berlaku</v>
      </c>
    </row>
    <row r="82" spans="1:16" s="76" customFormat="1" ht="316.2" hidden="1">
      <c r="A82" s="70">
        <f t="shared" si="5"/>
        <v>81</v>
      </c>
      <c r="B82" s="81" t="s">
        <v>1530</v>
      </c>
      <c r="C82" s="81" t="s">
        <v>2051</v>
      </c>
      <c r="D82" s="161" t="s">
        <v>3017</v>
      </c>
      <c r="E82" s="90" t="s">
        <v>2696</v>
      </c>
      <c r="F82" s="90" t="s">
        <v>2860</v>
      </c>
      <c r="G82" s="91" t="s">
        <v>2268</v>
      </c>
      <c r="H82" s="91" t="s">
        <v>2926</v>
      </c>
      <c r="I82" s="70" t="s">
        <v>4294</v>
      </c>
      <c r="J82" s="70" t="s">
        <v>413</v>
      </c>
      <c r="K82" s="70" t="s">
        <v>0</v>
      </c>
      <c r="L82" s="84" t="s">
        <v>1535</v>
      </c>
      <c r="M82" s="74" t="s">
        <v>1537</v>
      </c>
      <c r="N82" s="105">
        <v>45880</v>
      </c>
      <c r="O82" s="217">
        <f t="shared" ca="1" si="6"/>
        <v>284</v>
      </c>
      <c r="P82" s="106" t="str">
        <f t="shared" ca="1" si="4"/>
        <v>Berlaku</v>
      </c>
    </row>
    <row r="83" spans="1:16" s="76" customFormat="1" ht="30" hidden="1">
      <c r="A83" s="70">
        <f t="shared" si="5"/>
        <v>82</v>
      </c>
      <c r="B83" s="81" t="s">
        <v>1531</v>
      </c>
      <c r="C83" s="81" t="s">
        <v>1534</v>
      </c>
      <c r="D83" s="81" t="s">
        <v>2719</v>
      </c>
      <c r="E83" s="90" t="s">
        <v>2696</v>
      </c>
      <c r="F83" s="90" t="s">
        <v>2860</v>
      </c>
      <c r="G83" s="91" t="s">
        <v>2269</v>
      </c>
      <c r="H83" s="91" t="s">
        <v>2926</v>
      </c>
      <c r="I83" s="70" t="s">
        <v>4296</v>
      </c>
      <c r="J83" s="90" t="s">
        <v>412</v>
      </c>
      <c r="K83" s="90" t="s">
        <v>10</v>
      </c>
      <c r="L83" s="84" t="s">
        <v>1536</v>
      </c>
      <c r="M83" s="84" t="s">
        <v>1538</v>
      </c>
      <c r="N83" s="105">
        <v>45880</v>
      </c>
      <c r="O83" s="217">
        <f t="shared" ca="1" si="6"/>
        <v>284</v>
      </c>
      <c r="P83" s="106" t="str">
        <f t="shared" ca="1" si="4"/>
        <v>Berlaku</v>
      </c>
    </row>
    <row r="84" spans="1:16" s="76" customFormat="1" ht="75.599999999999994" hidden="1">
      <c r="A84" s="70">
        <f t="shared" si="5"/>
        <v>83</v>
      </c>
      <c r="B84" s="81" t="s">
        <v>1532</v>
      </c>
      <c r="C84" s="81" t="s">
        <v>1309</v>
      </c>
      <c r="D84" s="81" t="s">
        <v>2686</v>
      </c>
      <c r="E84" s="90" t="s">
        <v>2696</v>
      </c>
      <c r="F84" s="90" t="s">
        <v>2860</v>
      </c>
      <c r="G84" s="90" t="s">
        <v>2270</v>
      </c>
      <c r="H84" s="90" t="s">
        <v>2926</v>
      </c>
      <c r="I84" s="70" t="s">
        <v>4294</v>
      </c>
      <c r="J84" s="70" t="s">
        <v>413</v>
      </c>
      <c r="K84" s="70" t="s">
        <v>3</v>
      </c>
      <c r="L84" s="93" t="s">
        <v>3018</v>
      </c>
      <c r="M84" s="74" t="s">
        <v>1539</v>
      </c>
      <c r="N84" s="105">
        <v>45880</v>
      </c>
      <c r="O84" s="217">
        <f t="shared" ca="1" si="6"/>
        <v>284</v>
      </c>
      <c r="P84" s="106" t="str">
        <f t="shared" ca="1" si="4"/>
        <v>Berlaku</v>
      </c>
    </row>
    <row r="85" spans="1:16" s="76" customFormat="1" ht="351.6" hidden="1" customHeight="1">
      <c r="A85" s="70">
        <f t="shared" si="5"/>
        <v>84</v>
      </c>
      <c r="B85" s="71" t="s">
        <v>128</v>
      </c>
      <c r="C85" s="71" t="s">
        <v>4146</v>
      </c>
      <c r="D85" s="84" t="s">
        <v>2742</v>
      </c>
      <c r="E85" s="70" t="s">
        <v>1605</v>
      </c>
      <c r="F85" s="70" t="s">
        <v>2861</v>
      </c>
      <c r="G85" s="83" t="s">
        <v>2271</v>
      </c>
      <c r="H85" s="83" t="s">
        <v>2884</v>
      </c>
      <c r="I85" s="70" t="s">
        <v>4294</v>
      </c>
      <c r="J85" s="70" t="s">
        <v>413</v>
      </c>
      <c r="K85" s="70" t="s">
        <v>0</v>
      </c>
      <c r="L85" s="72" t="s">
        <v>1543</v>
      </c>
      <c r="M85" s="74" t="s">
        <v>3174</v>
      </c>
      <c r="N85" s="105">
        <v>45938</v>
      </c>
      <c r="O85" s="217">
        <f t="shared" ca="1" si="6"/>
        <v>342</v>
      </c>
      <c r="P85" s="106" t="str">
        <f t="shared" ca="1" si="4"/>
        <v>Berlaku</v>
      </c>
    </row>
    <row r="86" spans="1:16" s="76" customFormat="1" ht="60" hidden="1">
      <c r="A86" s="70">
        <f t="shared" si="5"/>
        <v>85</v>
      </c>
      <c r="B86" s="71" t="s">
        <v>1545</v>
      </c>
      <c r="C86" s="71" t="s">
        <v>1544</v>
      </c>
      <c r="D86" s="84" t="s">
        <v>1169</v>
      </c>
      <c r="E86" s="70" t="s">
        <v>1605</v>
      </c>
      <c r="F86" s="70" t="s">
        <v>2861</v>
      </c>
      <c r="G86" s="83" t="s">
        <v>2272</v>
      </c>
      <c r="H86" s="83" t="s">
        <v>2926</v>
      </c>
      <c r="I86" s="70" t="s">
        <v>4294</v>
      </c>
      <c r="J86" s="70" t="s">
        <v>413</v>
      </c>
      <c r="K86" s="70" t="s">
        <v>0</v>
      </c>
      <c r="L86" s="72" t="s">
        <v>1546</v>
      </c>
      <c r="M86" s="74" t="s">
        <v>1547</v>
      </c>
      <c r="N86" s="105">
        <v>45938</v>
      </c>
      <c r="O86" s="217">
        <f t="shared" ca="1" si="6"/>
        <v>342</v>
      </c>
      <c r="P86" s="106" t="str">
        <f t="shared" ca="1" si="4"/>
        <v>Berlaku</v>
      </c>
    </row>
    <row r="87" spans="1:16" s="76" customFormat="1" ht="90" hidden="1" customHeight="1">
      <c r="A87" s="70">
        <f t="shared" si="5"/>
        <v>86</v>
      </c>
      <c r="B87" s="71" t="s">
        <v>1551</v>
      </c>
      <c r="C87" s="72" t="s">
        <v>189</v>
      </c>
      <c r="D87" s="81" t="s">
        <v>759</v>
      </c>
      <c r="E87" s="90" t="s">
        <v>2696</v>
      </c>
      <c r="F87" s="90" t="s">
        <v>2876</v>
      </c>
      <c r="G87" s="83" t="s">
        <v>2273</v>
      </c>
      <c r="H87" s="83" t="s">
        <v>2926</v>
      </c>
      <c r="I87" s="70" t="s">
        <v>4294</v>
      </c>
      <c r="J87" s="70" t="s">
        <v>413</v>
      </c>
      <c r="K87" s="70" t="s">
        <v>0</v>
      </c>
      <c r="L87" s="84" t="s">
        <v>1548</v>
      </c>
      <c r="M87" s="84" t="s">
        <v>1550</v>
      </c>
      <c r="N87" s="105">
        <v>45938</v>
      </c>
      <c r="O87" s="217">
        <f t="shared" ca="1" si="6"/>
        <v>342</v>
      </c>
      <c r="P87" s="106" t="str">
        <f t="shared" ca="1" si="4"/>
        <v>Berlaku</v>
      </c>
    </row>
    <row r="88" spans="1:16" s="76" customFormat="1" ht="157.35" hidden="1" customHeight="1">
      <c r="A88" s="70">
        <f t="shared" si="5"/>
        <v>87</v>
      </c>
      <c r="B88" s="71" t="s">
        <v>1675</v>
      </c>
      <c r="C88" s="71" t="s">
        <v>140</v>
      </c>
      <c r="D88" s="72" t="s">
        <v>2774</v>
      </c>
      <c r="E88" s="70" t="s">
        <v>1605</v>
      </c>
      <c r="F88" s="70" t="s">
        <v>2861</v>
      </c>
      <c r="G88" s="83" t="s">
        <v>2274</v>
      </c>
      <c r="H88" s="83" t="s">
        <v>2884</v>
      </c>
      <c r="I88" s="70" t="s">
        <v>4294</v>
      </c>
      <c r="J88" s="70" t="s">
        <v>413</v>
      </c>
      <c r="K88" s="70" t="s">
        <v>0</v>
      </c>
      <c r="L88" s="84" t="s">
        <v>1549</v>
      </c>
      <c r="M88" s="84" t="s">
        <v>3173</v>
      </c>
      <c r="N88" s="105">
        <v>45938</v>
      </c>
      <c r="O88" s="217">
        <f t="shared" ca="1" si="6"/>
        <v>342</v>
      </c>
      <c r="P88" s="106" t="str">
        <f t="shared" ca="1" si="4"/>
        <v>Berlaku</v>
      </c>
    </row>
    <row r="89" spans="1:16" s="76" customFormat="1" ht="75" hidden="1">
      <c r="A89" s="70">
        <f t="shared" si="5"/>
        <v>88</v>
      </c>
      <c r="B89" s="71" t="s">
        <v>12</v>
      </c>
      <c r="C89" s="72" t="s">
        <v>180</v>
      </c>
      <c r="D89" s="81" t="s">
        <v>877</v>
      </c>
      <c r="E89" s="90" t="s">
        <v>2696</v>
      </c>
      <c r="F89" s="90" t="s">
        <v>2876</v>
      </c>
      <c r="G89" s="70" t="s">
        <v>2275</v>
      </c>
      <c r="H89" s="70" t="s">
        <v>2926</v>
      </c>
      <c r="I89" s="70" t="s">
        <v>4295</v>
      </c>
      <c r="J89" s="70" t="s">
        <v>412</v>
      </c>
      <c r="K89" s="70" t="s">
        <v>10</v>
      </c>
      <c r="L89" s="73" t="s">
        <v>1553</v>
      </c>
      <c r="M89" s="74" t="s">
        <v>1554</v>
      </c>
      <c r="N89" s="105">
        <v>45963</v>
      </c>
      <c r="O89" s="217">
        <f t="shared" ca="1" si="6"/>
        <v>367</v>
      </c>
      <c r="P89" s="106" t="str">
        <f t="shared" ca="1" si="4"/>
        <v>Berlaku</v>
      </c>
    </row>
    <row r="90" spans="1:16" s="76" customFormat="1" ht="180" hidden="1">
      <c r="A90" s="70">
        <f t="shared" si="5"/>
        <v>89</v>
      </c>
      <c r="B90" s="81" t="s">
        <v>1555</v>
      </c>
      <c r="C90" s="84" t="s">
        <v>514</v>
      </c>
      <c r="D90" s="81" t="s">
        <v>3133</v>
      </c>
      <c r="E90" s="90" t="s">
        <v>2699</v>
      </c>
      <c r="F90" s="90" t="s">
        <v>2878</v>
      </c>
      <c r="G90" s="90" t="s">
        <v>2276</v>
      </c>
      <c r="H90" s="90" t="s">
        <v>2926</v>
      </c>
      <c r="I90" s="70" t="s">
        <v>4294</v>
      </c>
      <c r="J90" s="70" t="s">
        <v>413</v>
      </c>
      <c r="K90" s="70" t="s">
        <v>0</v>
      </c>
      <c r="L90" s="70" t="s">
        <v>3214</v>
      </c>
      <c r="M90" s="81" t="s">
        <v>1558</v>
      </c>
      <c r="N90" s="105">
        <v>45963</v>
      </c>
      <c r="O90" s="217">
        <f t="shared" ca="1" si="6"/>
        <v>367</v>
      </c>
      <c r="P90" s="106" t="str">
        <f t="shared" ca="1" si="4"/>
        <v>Berlaku</v>
      </c>
    </row>
    <row r="91" spans="1:16" s="76" customFormat="1" ht="180" hidden="1">
      <c r="A91" s="70">
        <f t="shared" si="5"/>
        <v>90</v>
      </c>
      <c r="B91" s="81" t="s">
        <v>1556</v>
      </c>
      <c r="C91" s="84" t="s">
        <v>514</v>
      </c>
      <c r="D91" s="81" t="s">
        <v>3133</v>
      </c>
      <c r="E91" s="90" t="s">
        <v>2699</v>
      </c>
      <c r="F91" s="90" t="s">
        <v>2878</v>
      </c>
      <c r="G91" s="90" t="s">
        <v>2277</v>
      </c>
      <c r="H91" s="90" t="s">
        <v>2926</v>
      </c>
      <c r="I91" s="70" t="s">
        <v>4294</v>
      </c>
      <c r="J91" s="70" t="s">
        <v>413</v>
      </c>
      <c r="K91" s="70" t="s">
        <v>0</v>
      </c>
      <c r="L91" s="73" t="s">
        <v>1557</v>
      </c>
      <c r="M91" s="81" t="s">
        <v>1559</v>
      </c>
      <c r="N91" s="105">
        <v>45963</v>
      </c>
      <c r="O91" s="217">
        <f t="shared" ca="1" si="6"/>
        <v>367</v>
      </c>
      <c r="P91" s="106" t="str">
        <f t="shared" ca="1" si="4"/>
        <v>Berlaku</v>
      </c>
    </row>
    <row r="92" spans="1:16" s="76" customFormat="1" ht="60" hidden="1">
      <c r="A92" s="70">
        <f t="shared" si="5"/>
        <v>91</v>
      </c>
      <c r="B92" s="81" t="s">
        <v>1560</v>
      </c>
      <c r="C92" s="81" t="s">
        <v>1544</v>
      </c>
      <c r="D92" s="84" t="s">
        <v>1169</v>
      </c>
      <c r="E92" s="126" t="s">
        <v>1605</v>
      </c>
      <c r="F92" s="126" t="s">
        <v>2861</v>
      </c>
      <c r="G92" s="90" t="s">
        <v>2278</v>
      </c>
      <c r="H92" s="90" t="s">
        <v>2884</v>
      </c>
      <c r="I92" s="70" t="s">
        <v>4294</v>
      </c>
      <c r="J92" s="70" t="s">
        <v>413</v>
      </c>
      <c r="K92" s="70" t="s">
        <v>0</v>
      </c>
      <c r="L92" s="81" t="s">
        <v>1562</v>
      </c>
      <c r="M92" s="81" t="s">
        <v>1564</v>
      </c>
      <c r="N92" s="105">
        <v>45963</v>
      </c>
      <c r="O92" s="217">
        <f t="shared" ca="1" si="6"/>
        <v>367</v>
      </c>
      <c r="P92" s="106" t="str">
        <f t="shared" ca="1" si="4"/>
        <v>Berlaku</v>
      </c>
    </row>
    <row r="93" spans="1:16" s="76" customFormat="1" ht="228.6" hidden="1" customHeight="1">
      <c r="A93" s="70">
        <f t="shared" si="5"/>
        <v>92</v>
      </c>
      <c r="B93" s="81" t="s">
        <v>1561</v>
      </c>
      <c r="C93" s="81" t="s">
        <v>2051</v>
      </c>
      <c r="D93" s="81" t="s">
        <v>3017</v>
      </c>
      <c r="E93" s="90" t="s">
        <v>2696</v>
      </c>
      <c r="F93" s="90" t="s">
        <v>2860</v>
      </c>
      <c r="G93" s="90" t="s">
        <v>2279</v>
      </c>
      <c r="H93" s="90" t="s">
        <v>2926</v>
      </c>
      <c r="I93" s="70" t="s">
        <v>4294</v>
      </c>
      <c r="J93" s="70" t="s">
        <v>413</v>
      </c>
      <c r="K93" s="70" t="s">
        <v>0</v>
      </c>
      <c r="L93" s="81" t="s">
        <v>1563</v>
      </c>
      <c r="M93" s="82" t="s">
        <v>1565</v>
      </c>
      <c r="N93" s="105">
        <v>45963</v>
      </c>
      <c r="O93" s="217">
        <f t="shared" ca="1" si="6"/>
        <v>367</v>
      </c>
      <c r="P93" s="106" t="str">
        <f t="shared" ca="1" si="4"/>
        <v>Berlaku</v>
      </c>
    </row>
    <row r="94" spans="1:16" s="76" customFormat="1" ht="232.35" hidden="1" customHeight="1">
      <c r="A94" s="70">
        <f t="shared" si="5"/>
        <v>93</v>
      </c>
      <c r="B94" s="71" t="s">
        <v>1566</v>
      </c>
      <c r="C94" s="72" t="s">
        <v>1567</v>
      </c>
      <c r="D94" s="81" t="s">
        <v>2713</v>
      </c>
      <c r="E94" s="90" t="s">
        <v>1605</v>
      </c>
      <c r="F94" s="90" t="s">
        <v>2860</v>
      </c>
      <c r="G94" s="70" t="s">
        <v>2280</v>
      </c>
      <c r="H94" s="70" t="s">
        <v>2926</v>
      </c>
      <c r="I94" s="70" t="s">
        <v>4294</v>
      </c>
      <c r="J94" s="70" t="s">
        <v>413</v>
      </c>
      <c r="K94" s="70" t="s">
        <v>0</v>
      </c>
      <c r="L94" s="73" t="s">
        <v>1568</v>
      </c>
      <c r="M94" s="74" t="s">
        <v>1569</v>
      </c>
      <c r="N94" s="105">
        <v>45963</v>
      </c>
      <c r="O94" s="217">
        <f t="shared" ca="1" si="6"/>
        <v>367</v>
      </c>
      <c r="P94" s="106" t="str">
        <f t="shared" ca="1" si="4"/>
        <v>Berlaku</v>
      </c>
    </row>
    <row r="95" spans="1:16" s="76" customFormat="1" ht="135" hidden="1">
      <c r="A95" s="70">
        <f t="shared" si="5"/>
        <v>94</v>
      </c>
      <c r="B95" s="71" t="s">
        <v>95</v>
      </c>
      <c r="C95" s="71" t="s">
        <v>144</v>
      </c>
      <c r="D95" s="72" t="s">
        <v>3140</v>
      </c>
      <c r="E95" s="70" t="s">
        <v>1604</v>
      </c>
      <c r="F95" s="90" t="s">
        <v>2876</v>
      </c>
      <c r="G95" s="70" t="s">
        <v>2281</v>
      </c>
      <c r="H95" s="70" t="s">
        <v>2884</v>
      </c>
      <c r="I95" s="70" t="s">
        <v>4295</v>
      </c>
      <c r="J95" s="78" t="s">
        <v>412</v>
      </c>
      <c r="K95" s="78" t="s">
        <v>10</v>
      </c>
      <c r="L95" s="72" t="s">
        <v>3686</v>
      </c>
      <c r="M95" s="84" t="s">
        <v>726</v>
      </c>
      <c r="N95" s="105">
        <v>45995</v>
      </c>
      <c r="O95" s="217">
        <f t="shared" ca="1" si="6"/>
        <v>399</v>
      </c>
      <c r="P95" s="106" t="str">
        <f t="shared" ca="1" si="4"/>
        <v>Berlaku</v>
      </c>
    </row>
    <row r="96" spans="1:16" s="76" customFormat="1" ht="351" hidden="1" customHeight="1">
      <c r="A96" s="70">
        <f t="shared" si="5"/>
        <v>95</v>
      </c>
      <c r="B96" s="71" t="s">
        <v>1574</v>
      </c>
      <c r="C96" s="71" t="s">
        <v>1026</v>
      </c>
      <c r="D96" s="81" t="s">
        <v>2710</v>
      </c>
      <c r="E96" s="90" t="s">
        <v>1605</v>
      </c>
      <c r="F96" s="90" t="s">
        <v>2878</v>
      </c>
      <c r="G96" s="70" t="s">
        <v>2282</v>
      </c>
      <c r="H96" s="70" t="s">
        <v>2926</v>
      </c>
      <c r="I96" s="70" t="s">
        <v>4294</v>
      </c>
      <c r="J96" s="70" t="s">
        <v>413</v>
      </c>
      <c r="K96" s="70" t="s">
        <v>0</v>
      </c>
      <c r="L96" s="84" t="s">
        <v>1579</v>
      </c>
      <c r="M96" s="74" t="s">
        <v>1580</v>
      </c>
      <c r="N96" s="105">
        <v>45995</v>
      </c>
      <c r="O96" s="217">
        <f t="shared" ca="1" si="6"/>
        <v>399</v>
      </c>
      <c r="P96" s="106" t="str">
        <f t="shared" ca="1" si="4"/>
        <v>Berlaku</v>
      </c>
    </row>
    <row r="97" spans="1:16" s="76" customFormat="1" ht="71.400000000000006" hidden="1" customHeight="1">
      <c r="A97" s="70">
        <f t="shared" si="5"/>
        <v>96</v>
      </c>
      <c r="B97" s="71" t="s">
        <v>1576</v>
      </c>
      <c r="C97" s="71" t="s">
        <v>194</v>
      </c>
      <c r="D97" s="81" t="s">
        <v>1378</v>
      </c>
      <c r="E97" s="90" t="s">
        <v>2697</v>
      </c>
      <c r="F97" s="90" t="s">
        <v>2860</v>
      </c>
      <c r="G97" s="70" t="s">
        <v>2283</v>
      </c>
      <c r="H97" s="70" t="s">
        <v>2926</v>
      </c>
      <c r="I97" s="70" t="s">
        <v>4294</v>
      </c>
      <c r="J97" s="70" t="s">
        <v>412</v>
      </c>
      <c r="K97" s="86" t="s">
        <v>221</v>
      </c>
      <c r="L97" s="73" t="s">
        <v>1581</v>
      </c>
      <c r="M97" s="74" t="s">
        <v>1582</v>
      </c>
      <c r="N97" s="105">
        <v>45995</v>
      </c>
      <c r="O97" s="217">
        <f t="shared" ca="1" si="6"/>
        <v>399</v>
      </c>
      <c r="P97" s="106" t="str">
        <f t="shared" ca="1" si="4"/>
        <v>Berlaku</v>
      </c>
    </row>
    <row r="98" spans="1:16" s="76" customFormat="1" ht="150" hidden="1" customHeight="1">
      <c r="A98" s="70">
        <f t="shared" si="5"/>
        <v>97</v>
      </c>
      <c r="B98" s="71" t="s">
        <v>1577</v>
      </c>
      <c r="C98" s="71" t="s">
        <v>194</v>
      </c>
      <c r="D98" s="81" t="s">
        <v>1378</v>
      </c>
      <c r="E98" s="90" t="s">
        <v>2697</v>
      </c>
      <c r="F98" s="90" t="s">
        <v>2860</v>
      </c>
      <c r="G98" s="70" t="s">
        <v>2284</v>
      </c>
      <c r="H98" s="70" t="s">
        <v>2926</v>
      </c>
      <c r="I98" s="70" t="s">
        <v>4294</v>
      </c>
      <c r="J98" s="70" t="s">
        <v>412</v>
      </c>
      <c r="K98" s="86" t="s">
        <v>221</v>
      </c>
      <c r="L98" s="73" t="s">
        <v>1583</v>
      </c>
      <c r="M98" s="74" t="s">
        <v>1582</v>
      </c>
      <c r="N98" s="105">
        <v>45995</v>
      </c>
      <c r="O98" s="217">
        <f t="shared" ca="1" si="6"/>
        <v>399</v>
      </c>
      <c r="P98" s="106" t="str">
        <f t="shared" ca="1" si="4"/>
        <v>Berlaku</v>
      </c>
    </row>
    <row r="99" spans="1:16" s="76" customFormat="1" ht="150" hidden="1">
      <c r="A99" s="70">
        <f t="shared" si="5"/>
        <v>98</v>
      </c>
      <c r="B99" s="71" t="s">
        <v>1578</v>
      </c>
      <c r="C99" s="71" t="s">
        <v>4146</v>
      </c>
      <c r="D99" s="84" t="s">
        <v>2742</v>
      </c>
      <c r="E99" s="70" t="s">
        <v>1605</v>
      </c>
      <c r="F99" s="70" t="s">
        <v>2861</v>
      </c>
      <c r="G99" s="70" t="s">
        <v>2285</v>
      </c>
      <c r="H99" s="70" t="s">
        <v>2884</v>
      </c>
      <c r="I99" s="70" t="s">
        <v>4295</v>
      </c>
      <c r="J99" s="70" t="s">
        <v>413</v>
      </c>
      <c r="K99" s="78" t="s">
        <v>10</v>
      </c>
      <c r="L99" s="74" t="s">
        <v>1584</v>
      </c>
      <c r="M99" s="74" t="s">
        <v>1585</v>
      </c>
      <c r="N99" s="105">
        <v>45995</v>
      </c>
      <c r="O99" s="217">
        <f t="shared" ca="1" si="6"/>
        <v>399</v>
      </c>
      <c r="P99" s="106" t="str">
        <f t="shared" ca="1" si="4"/>
        <v>Berlaku</v>
      </c>
    </row>
    <row r="100" spans="1:16" s="76" customFormat="1" ht="67.5" hidden="1" customHeight="1">
      <c r="A100" s="70">
        <f t="shared" si="5"/>
        <v>99</v>
      </c>
      <c r="B100" s="87" t="s">
        <v>1575</v>
      </c>
      <c r="C100" s="71" t="s">
        <v>211</v>
      </c>
      <c r="D100" s="81" t="s">
        <v>1374</v>
      </c>
      <c r="E100" s="90" t="s">
        <v>1604</v>
      </c>
      <c r="F100" s="90" t="s">
        <v>2860</v>
      </c>
      <c r="G100" s="77" t="s">
        <v>2286</v>
      </c>
      <c r="H100" s="77" t="s">
        <v>2926</v>
      </c>
      <c r="I100" s="70" t="s">
        <v>4294</v>
      </c>
      <c r="J100" s="70" t="s">
        <v>413</v>
      </c>
      <c r="K100" s="70" t="s">
        <v>0</v>
      </c>
      <c r="L100" s="84" t="s">
        <v>1586</v>
      </c>
      <c r="M100" s="74" t="s">
        <v>1587</v>
      </c>
      <c r="N100" s="105">
        <v>45995</v>
      </c>
      <c r="O100" s="217">
        <f t="shared" ca="1" si="6"/>
        <v>399</v>
      </c>
      <c r="P100" s="106" t="str">
        <f t="shared" ca="1" si="4"/>
        <v>Berlaku</v>
      </c>
    </row>
    <row r="101" spans="1:16" s="76" customFormat="1" ht="67.5" hidden="1" customHeight="1">
      <c r="A101" s="70">
        <f t="shared" si="5"/>
        <v>100</v>
      </c>
      <c r="B101" s="71" t="s">
        <v>3019</v>
      </c>
      <c r="C101" s="71" t="s">
        <v>139</v>
      </c>
      <c r="D101" s="81" t="s">
        <v>1375</v>
      </c>
      <c r="E101" s="90" t="s">
        <v>2696</v>
      </c>
      <c r="F101" s="90" t="s">
        <v>2876</v>
      </c>
      <c r="G101" s="70" t="s">
        <v>2287</v>
      </c>
      <c r="H101" s="70" t="s">
        <v>2926</v>
      </c>
      <c r="I101" s="70" t="s">
        <v>4294</v>
      </c>
      <c r="J101" s="70" t="s">
        <v>413</v>
      </c>
      <c r="K101" s="70" t="s">
        <v>0</v>
      </c>
      <c r="L101" s="72" t="s">
        <v>367</v>
      </c>
      <c r="M101" s="74" t="s">
        <v>1588</v>
      </c>
      <c r="N101" s="105">
        <v>46021</v>
      </c>
      <c r="O101" s="217">
        <f t="shared" ca="1" si="6"/>
        <v>425</v>
      </c>
      <c r="P101" s="106" t="str">
        <f t="shared" ca="1" si="4"/>
        <v>Berlaku</v>
      </c>
    </row>
    <row r="102" spans="1:16" s="76" customFormat="1" ht="150" hidden="1">
      <c r="A102" s="70">
        <f t="shared" si="5"/>
        <v>101</v>
      </c>
      <c r="B102" s="71" t="s">
        <v>3020</v>
      </c>
      <c r="C102" s="71" t="s">
        <v>139</v>
      </c>
      <c r="D102" s="81" t="s">
        <v>1375</v>
      </c>
      <c r="E102" s="90" t="s">
        <v>2696</v>
      </c>
      <c r="F102" s="90" t="s">
        <v>2876</v>
      </c>
      <c r="G102" s="70" t="s">
        <v>2288</v>
      </c>
      <c r="H102" s="70" t="s">
        <v>2926</v>
      </c>
      <c r="I102" s="70" t="s">
        <v>4294</v>
      </c>
      <c r="J102" s="70" t="s">
        <v>413</v>
      </c>
      <c r="K102" s="70" t="s">
        <v>0</v>
      </c>
      <c r="L102" s="72" t="s">
        <v>1590</v>
      </c>
      <c r="M102" s="74" t="s">
        <v>1589</v>
      </c>
      <c r="N102" s="105">
        <v>46021</v>
      </c>
      <c r="O102" s="217">
        <f t="shared" ca="1" si="6"/>
        <v>425</v>
      </c>
      <c r="P102" s="106" t="str">
        <f t="shared" ref="P102:P164" ca="1" si="7">IF(O102&gt;0,"Berlaku","Kadaluarsa")</f>
        <v>Berlaku</v>
      </c>
    </row>
    <row r="103" spans="1:16" s="76" customFormat="1" ht="45" hidden="1">
      <c r="A103" s="70">
        <f t="shared" si="5"/>
        <v>102</v>
      </c>
      <c r="B103" s="84" t="s">
        <v>1591</v>
      </c>
      <c r="C103" s="71" t="s">
        <v>1264</v>
      </c>
      <c r="D103" s="81" t="s">
        <v>1381</v>
      </c>
      <c r="E103" s="90" t="s">
        <v>2699</v>
      </c>
      <c r="F103" s="90" t="s">
        <v>2877</v>
      </c>
      <c r="G103" s="90" t="s">
        <v>2289</v>
      </c>
      <c r="H103" s="90" t="s">
        <v>2926</v>
      </c>
      <c r="I103" s="70" t="s">
        <v>4294</v>
      </c>
      <c r="J103" s="70" t="s">
        <v>412</v>
      </c>
      <c r="K103" s="70" t="s">
        <v>0</v>
      </c>
      <c r="L103" s="74" t="s">
        <v>3021</v>
      </c>
      <c r="M103" s="84" t="s">
        <v>1594</v>
      </c>
      <c r="N103" s="105">
        <v>46021</v>
      </c>
      <c r="O103" s="217">
        <f t="shared" ca="1" si="6"/>
        <v>425</v>
      </c>
      <c r="P103" s="106" t="str">
        <f t="shared" ca="1" si="7"/>
        <v>Berlaku</v>
      </c>
    </row>
    <row r="104" spans="1:16" s="76" customFormat="1" ht="45" hidden="1">
      <c r="A104" s="70">
        <f t="shared" si="5"/>
        <v>103</v>
      </c>
      <c r="B104" s="84" t="s">
        <v>1592</v>
      </c>
      <c r="C104" s="72" t="s">
        <v>1264</v>
      </c>
      <c r="D104" s="81" t="s">
        <v>1381</v>
      </c>
      <c r="E104" s="90" t="s">
        <v>2699</v>
      </c>
      <c r="F104" s="90" t="s">
        <v>2877</v>
      </c>
      <c r="G104" s="90" t="s">
        <v>2290</v>
      </c>
      <c r="H104" s="90" t="s">
        <v>2926</v>
      </c>
      <c r="I104" s="70" t="s">
        <v>4294</v>
      </c>
      <c r="J104" s="70" t="s">
        <v>412</v>
      </c>
      <c r="K104" s="70" t="s">
        <v>0</v>
      </c>
      <c r="L104" s="74" t="s">
        <v>3022</v>
      </c>
      <c r="M104" s="84" t="s">
        <v>1595</v>
      </c>
      <c r="N104" s="105">
        <v>46021</v>
      </c>
      <c r="O104" s="217">
        <f t="shared" ca="1" si="6"/>
        <v>425</v>
      </c>
      <c r="P104" s="106" t="str">
        <f t="shared" ca="1" si="7"/>
        <v>Berlaku</v>
      </c>
    </row>
    <row r="105" spans="1:16" s="76" customFormat="1" ht="45" hidden="1">
      <c r="A105" s="70">
        <f t="shared" si="5"/>
        <v>104</v>
      </c>
      <c r="B105" s="84" t="s">
        <v>1593</v>
      </c>
      <c r="C105" s="72" t="s">
        <v>1264</v>
      </c>
      <c r="D105" s="81" t="s">
        <v>1381</v>
      </c>
      <c r="E105" s="90" t="s">
        <v>2699</v>
      </c>
      <c r="F105" s="90" t="s">
        <v>2877</v>
      </c>
      <c r="G105" s="90" t="s">
        <v>2291</v>
      </c>
      <c r="H105" s="90" t="s">
        <v>2926</v>
      </c>
      <c r="I105" s="70" t="s">
        <v>4294</v>
      </c>
      <c r="J105" s="70" t="s">
        <v>412</v>
      </c>
      <c r="K105" s="70" t="s">
        <v>0</v>
      </c>
      <c r="L105" s="74" t="s">
        <v>1596</v>
      </c>
      <c r="M105" s="84" t="s">
        <v>1597</v>
      </c>
      <c r="N105" s="105">
        <v>46021</v>
      </c>
      <c r="O105" s="217">
        <f t="shared" ca="1" si="6"/>
        <v>425</v>
      </c>
      <c r="P105" s="106" t="str">
        <f t="shared" ca="1" si="7"/>
        <v>Berlaku</v>
      </c>
    </row>
    <row r="106" spans="1:16" s="76" customFormat="1" ht="30" hidden="1">
      <c r="A106" s="70">
        <f t="shared" si="5"/>
        <v>105</v>
      </c>
      <c r="B106" s="84" t="s">
        <v>1599</v>
      </c>
      <c r="C106" s="84" t="s">
        <v>211</v>
      </c>
      <c r="D106" s="81" t="s">
        <v>1374</v>
      </c>
      <c r="E106" s="90" t="s">
        <v>1604</v>
      </c>
      <c r="F106" s="90" t="s">
        <v>2860</v>
      </c>
      <c r="G106" s="90" t="s">
        <v>2292</v>
      </c>
      <c r="H106" s="90" t="s">
        <v>2926</v>
      </c>
      <c r="I106" s="70" t="s">
        <v>4294</v>
      </c>
      <c r="J106" s="90" t="s">
        <v>412</v>
      </c>
      <c r="K106" s="86" t="s">
        <v>221</v>
      </c>
      <c r="L106" s="84" t="s">
        <v>1600</v>
      </c>
      <c r="M106" s="84" t="s">
        <v>1601</v>
      </c>
      <c r="N106" s="105">
        <v>46021</v>
      </c>
      <c r="O106" s="217">
        <f t="shared" ca="1" si="6"/>
        <v>425</v>
      </c>
      <c r="P106" s="106" t="str">
        <f t="shared" ca="1" si="7"/>
        <v>Berlaku</v>
      </c>
    </row>
    <row r="107" spans="1:16" s="76" customFormat="1" ht="60" hidden="1">
      <c r="A107" s="70">
        <f t="shared" si="5"/>
        <v>106</v>
      </c>
      <c r="B107" s="71" t="s">
        <v>1623</v>
      </c>
      <c r="C107" s="72" t="s">
        <v>176</v>
      </c>
      <c r="D107" s="84" t="s">
        <v>2754</v>
      </c>
      <c r="E107" s="90" t="s">
        <v>2697</v>
      </c>
      <c r="F107" s="70" t="s">
        <v>2861</v>
      </c>
      <c r="G107" s="78" t="s">
        <v>2293</v>
      </c>
      <c r="H107" s="78" t="s">
        <v>2884</v>
      </c>
      <c r="I107" s="70" t="s">
        <v>4295</v>
      </c>
      <c r="J107" s="70" t="s">
        <v>413</v>
      </c>
      <c r="K107" s="70" t="s">
        <v>10</v>
      </c>
      <c r="L107" s="72" t="s">
        <v>1624</v>
      </c>
      <c r="M107" s="74" t="s">
        <v>1625</v>
      </c>
      <c r="N107" s="105">
        <v>46075</v>
      </c>
      <c r="O107" s="217">
        <f t="shared" ca="1" si="6"/>
        <v>479</v>
      </c>
      <c r="P107" s="106" t="str">
        <f t="shared" ca="1" si="7"/>
        <v>Berlaku</v>
      </c>
    </row>
    <row r="108" spans="1:16" s="76" customFormat="1" ht="105" hidden="1">
      <c r="A108" s="70">
        <f t="shared" si="5"/>
        <v>107</v>
      </c>
      <c r="B108" s="71" t="s">
        <v>155</v>
      </c>
      <c r="C108" s="72" t="s">
        <v>4146</v>
      </c>
      <c r="D108" s="84" t="s">
        <v>2742</v>
      </c>
      <c r="E108" s="70" t="s">
        <v>1605</v>
      </c>
      <c r="F108" s="70" t="s">
        <v>2861</v>
      </c>
      <c r="G108" s="70" t="s">
        <v>2294</v>
      </c>
      <c r="H108" s="70" t="s">
        <v>2884</v>
      </c>
      <c r="I108" s="70" t="s">
        <v>4294</v>
      </c>
      <c r="J108" s="70" t="s">
        <v>413</v>
      </c>
      <c r="K108" s="70" t="s">
        <v>3</v>
      </c>
      <c r="L108" s="71" t="s">
        <v>1626</v>
      </c>
      <c r="M108" s="74" t="s">
        <v>1627</v>
      </c>
      <c r="N108" s="105">
        <v>46075</v>
      </c>
      <c r="O108" s="217">
        <f t="shared" ca="1" si="6"/>
        <v>479</v>
      </c>
      <c r="P108" s="106" t="str">
        <f t="shared" ca="1" si="7"/>
        <v>Berlaku</v>
      </c>
    </row>
    <row r="109" spans="1:16" s="76" customFormat="1" ht="105" hidden="1">
      <c r="A109" s="70">
        <f t="shared" si="5"/>
        <v>108</v>
      </c>
      <c r="B109" s="71" t="s">
        <v>2</v>
      </c>
      <c r="C109" s="72" t="s">
        <v>1026</v>
      </c>
      <c r="D109" s="81" t="s">
        <v>2710</v>
      </c>
      <c r="E109" s="90" t="s">
        <v>1605</v>
      </c>
      <c r="F109" s="90" t="s">
        <v>2878</v>
      </c>
      <c r="G109" s="70" t="s">
        <v>2295</v>
      </c>
      <c r="H109" s="70" t="s">
        <v>2884</v>
      </c>
      <c r="I109" s="70" t="s">
        <v>4294</v>
      </c>
      <c r="J109" s="70" t="s">
        <v>412</v>
      </c>
      <c r="K109" s="70" t="s">
        <v>0</v>
      </c>
      <c r="L109" s="73" t="s">
        <v>1628</v>
      </c>
      <c r="M109" s="74" t="s">
        <v>566</v>
      </c>
      <c r="N109" s="105">
        <v>46075</v>
      </c>
      <c r="O109" s="217">
        <f t="shared" ca="1" si="6"/>
        <v>479</v>
      </c>
      <c r="P109" s="106" t="str">
        <f t="shared" ca="1" si="7"/>
        <v>Berlaku</v>
      </c>
    </row>
    <row r="110" spans="1:16" s="76" customFormat="1" ht="60" hidden="1">
      <c r="A110" s="70">
        <f t="shared" si="5"/>
        <v>109</v>
      </c>
      <c r="B110" s="81" t="s">
        <v>1629</v>
      </c>
      <c r="C110" s="72" t="s">
        <v>189</v>
      </c>
      <c r="D110" s="81" t="s">
        <v>759</v>
      </c>
      <c r="E110" s="90" t="s">
        <v>2696</v>
      </c>
      <c r="F110" s="90" t="s">
        <v>2876</v>
      </c>
      <c r="G110" s="90" t="s">
        <v>2296</v>
      </c>
      <c r="H110" s="90" t="s">
        <v>2926</v>
      </c>
      <c r="I110" s="70" t="s">
        <v>4294</v>
      </c>
      <c r="J110" s="70" t="s">
        <v>413</v>
      </c>
      <c r="K110" s="70" t="s">
        <v>0</v>
      </c>
      <c r="L110" s="84" t="s">
        <v>1636</v>
      </c>
      <c r="M110" s="84" t="s">
        <v>630</v>
      </c>
      <c r="N110" s="105">
        <v>46075</v>
      </c>
      <c r="O110" s="217">
        <f t="shared" ca="1" si="6"/>
        <v>479</v>
      </c>
      <c r="P110" s="106" t="str">
        <f t="shared" ca="1" si="7"/>
        <v>Berlaku</v>
      </c>
    </row>
    <row r="111" spans="1:16" s="76" customFormat="1" ht="60" hidden="1">
      <c r="A111" s="70">
        <f t="shared" si="5"/>
        <v>110</v>
      </c>
      <c r="B111" s="81" t="s">
        <v>1630</v>
      </c>
      <c r="C111" s="72" t="s">
        <v>189</v>
      </c>
      <c r="D111" s="81" t="s">
        <v>759</v>
      </c>
      <c r="E111" s="90" t="s">
        <v>2696</v>
      </c>
      <c r="F111" s="90" t="s">
        <v>2876</v>
      </c>
      <c r="G111" s="90" t="s">
        <v>2297</v>
      </c>
      <c r="H111" s="90" t="s">
        <v>2926</v>
      </c>
      <c r="I111" s="70" t="s">
        <v>4294</v>
      </c>
      <c r="J111" s="70" t="s">
        <v>413</v>
      </c>
      <c r="K111" s="70" t="s">
        <v>0</v>
      </c>
      <c r="L111" s="84" t="s">
        <v>1637</v>
      </c>
      <c r="M111" s="84" t="s">
        <v>630</v>
      </c>
      <c r="N111" s="105">
        <v>46075</v>
      </c>
      <c r="O111" s="217">
        <f t="shared" ca="1" si="6"/>
        <v>479</v>
      </c>
      <c r="P111" s="106" t="str">
        <f t="shared" ca="1" si="7"/>
        <v>Berlaku</v>
      </c>
    </row>
    <row r="112" spans="1:16" s="76" customFormat="1" ht="60" hidden="1">
      <c r="A112" s="70">
        <f t="shared" si="5"/>
        <v>111</v>
      </c>
      <c r="B112" s="81" t="s">
        <v>1631</v>
      </c>
      <c r="C112" s="72" t="s">
        <v>189</v>
      </c>
      <c r="D112" s="81" t="s">
        <v>759</v>
      </c>
      <c r="E112" s="90" t="s">
        <v>2696</v>
      </c>
      <c r="F112" s="90" t="s">
        <v>2876</v>
      </c>
      <c r="G112" s="90" t="s">
        <v>2298</v>
      </c>
      <c r="H112" s="90" t="s">
        <v>2926</v>
      </c>
      <c r="I112" s="70" t="s">
        <v>4294</v>
      </c>
      <c r="J112" s="70" t="s">
        <v>413</v>
      </c>
      <c r="K112" s="70" t="s">
        <v>0</v>
      </c>
      <c r="L112" s="84" t="s">
        <v>1638</v>
      </c>
      <c r="M112" s="84" t="s">
        <v>1639</v>
      </c>
      <c r="N112" s="105">
        <v>46075</v>
      </c>
      <c r="O112" s="217">
        <f t="shared" ca="1" si="6"/>
        <v>479</v>
      </c>
      <c r="P112" s="106" t="str">
        <f t="shared" ca="1" si="7"/>
        <v>Berlaku</v>
      </c>
    </row>
    <row r="113" spans="1:16" s="76" customFormat="1" ht="90" hidden="1">
      <c r="A113" s="70">
        <f t="shared" si="5"/>
        <v>112</v>
      </c>
      <c r="B113" s="81" t="s">
        <v>1632</v>
      </c>
      <c r="C113" s="72" t="s">
        <v>140</v>
      </c>
      <c r="D113" s="72" t="s">
        <v>2774</v>
      </c>
      <c r="E113" s="70" t="s">
        <v>1605</v>
      </c>
      <c r="F113" s="70" t="s">
        <v>2861</v>
      </c>
      <c r="G113" s="90" t="s">
        <v>2299</v>
      </c>
      <c r="H113" s="90" t="s">
        <v>2884</v>
      </c>
      <c r="I113" s="70" t="s">
        <v>4294</v>
      </c>
      <c r="J113" s="70" t="s">
        <v>413</v>
      </c>
      <c r="K113" s="70" t="s">
        <v>0</v>
      </c>
      <c r="L113" s="84" t="s">
        <v>1640</v>
      </c>
      <c r="M113" s="74" t="s">
        <v>1641</v>
      </c>
      <c r="N113" s="105">
        <v>46075</v>
      </c>
      <c r="O113" s="217">
        <f t="shared" ca="1" si="6"/>
        <v>479</v>
      </c>
      <c r="P113" s="106" t="str">
        <f t="shared" ca="1" si="7"/>
        <v>Berlaku</v>
      </c>
    </row>
    <row r="114" spans="1:16" s="76" customFormat="1" ht="90" hidden="1">
      <c r="A114" s="70">
        <f t="shared" si="5"/>
        <v>113</v>
      </c>
      <c r="B114" s="81" t="s">
        <v>1633</v>
      </c>
      <c r="C114" s="72" t="s">
        <v>140</v>
      </c>
      <c r="D114" s="72" t="s">
        <v>2774</v>
      </c>
      <c r="E114" s="70" t="s">
        <v>1605</v>
      </c>
      <c r="F114" s="70" t="s">
        <v>2861</v>
      </c>
      <c r="G114" s="90" t="s">
        <v>2300</v>
      </c>
      <c r="H114" s="90" t="s">
        <v>2884</v>
      </c>
      <c r="I114" s="70" t="s">
        <v>4294</v>
      </c>
      <c r="J114" s="70" t="s">
        <v>413</v>
      </c>
      <c r="K114" s="70" t="s">
        <v>0</v>
      </c>
      <c r="L114" s="84" t="s">
        <v>1642</v>
      </c>
      <c r="M114" s="74" t="s">
        <v>1643</v>
      </c>
      <c r="N114" s="105">
        <v>46075</v>
      </c>
      <c r="O114" s="217">
        <f t="shared" ca="1" si="6"/>
        <v>479</v>
      </c>
      <c r="P114" s="106" t="str">
        <f t="shared" ca="1" si="7"/>
        <v>Berlaku</v>
      </c>
    </row>
    <row r="115" spans="1:16" s="76" customFormat="1" ht="316.2" hidden="1">
      <c r="A115" s="70">
        <f t="shared" si="5"/>
        <v>114</v>
      </c>
      <c r="B115" s="84" t="s">
        <v>1634</v>
      </c>
      <c r="C115" s="81" t="s">
        <v>2051</v>
      </c>
      <c r="D115" s="161" t="s">
        <v>3017</v>
      </c>
      <c r="E115" s="90" t="s">
        <v>2696</v>
      </c>
      <c r="F115" s="90" t="s">
        <v>2860</v>
      </c>
      <c r="G115" s="90" t="s">
        <v>2301</v>
      </c>
      <c r="H115" s="90" t="s">
        <v>2926</v>
      </c>
      <c r="I115" s="70" t="s">
        <v>4295</v>
      </c>
      <c r="J115" s="70" t="s">
        <v>412</v>
      </c>
      <c r="K115" s="70" t="s">
        <v>10</v>
      </c>
      <c r="L115" s="84" t="s">
        <v>1644</v>
      </c>
      <c r="M115" s="74" t="s">
        <v>1645</v>
      </c>
      <c r="N115" s="105">
        <v>46075</v>
      </c>
      <c r="O115" s="217">
        <f t="shared" ca="1" si="6"/>
        <v>479</v>
      </c>
      <c r="P115" s="106" t="str">
        <f t="shared" ca="1" si="7"/>
        <v>Berlaku</v>
      </c>
    </row>
    <row r="116" spans="1:16" s="76" customFormat="1" ht="105" hidden="1">
      <c r="A116" s="70">
        <f t="shared" si="5"/>
        <v>115</v>
      </c>
      <c r="B116" s="71" t="s">
        <v>157</v>
      </c>
      <c r="C116" s="72" t="s">
        <v>4146</v>
      </c>
      <c r="D116" s="84" t="s">
        <v>2742</v>
      </c>
      <c r="E116" s="70" t="s">
        <v>1605</v>
      </c>
      <c r="F116" s="70" t="s">
        <v>2861</v>
      </c>
      <c r="G116" s="70" t="s">
        <v>2302</v>
      </c>
      <c r="H116" s="70" t="s">
        <v>2884</v>
      </c>
      <c r="I116" s="70" t="s">
        <v>4294</v>
      </c>
      <c r="J116" s="70" t="s">
        <v>413</v>
      </c>
      <c r="K116" s="70" t="s">
        <v>3</v>
      </c>
      <c r="L116" s="72" t="s">
        <v>1649</v>
      </c>
      <c r="M116" s="93" t="s">
        <v>1400</v>
      </c>
      <c r="N116" s="105">
        <v>46104</v>
      </c>
      <c r="O116" s="217">
        <f t="shared" ca="1" si="6"/>
        <v>508</v>
      </c>
      <c r="P116" s="106" t="str">
        <f t="shared" ca="1" si="7"/>
        <v>Berlaku</v>
      </c>
    </row>
    <row r="117" spans="1:16" s="76" customFormat="1" ht="105" hidden="1">
      <c r="A117" s="70">
        <f t="shared" si="5"/>
        <v>116</v>
      </c>
      <c r="B117" s="71" t="s">
        <v>75</v>
      </c>
      <c r="C117" s="72" t="s">
        <v>211</v>
      </c>
      <c r="D117" s="81" t="s">
        <v>1374</v>
      </c>
      <c r="E117" s="90" t="s">
        <v>1604</v>
      </c>
      <c r="F117" s="90" t="s">
        <v>2860</v>
      </c>
      <c r="G117" s="90" t="s">
        <v>2303</v>
      </c>
      <c r="H117" s="90" t="s">
        <v>2926</v>
      </c>
      <c r="I117" s="70" t="s">
        <v>4294</v>
      </c>
      <c r="J117" s="78" t="s">
        <v>412</v>
      </c>
      <c r="K117" s="78" t="s">
        <v>2625</v>
      </c>
      <c r="L117" s="84" t="s">
        <v>1650</v>
      </c>
      <c r="M117" s="84" t="s">
        <v>712</v>
      </c>
      <c r="N117" s="105">
        <v>46104</v>
      </c>
      <c r="O117" s="217">
        <f t="shared" ca="1" si="6"/>
        <v>508</v>
      </c>
      <c r="P117" s="106" t="str">
        <f t="shared" ca="1" si="7"/>
        <v>Berlaku</v>
      </c>
    </row>
    <row r="118" spans="1:16" s="76" customFormat="1" ht="351" hidden="1" customHeight="1">
      <c r="A118" s="70">
        <f t="shared" si="5"/>
        <v>117</v>
      </c>
      <c r="B118" s="72" t="s">
        <v>179</v>
      </c>
      <c r="C118" s="72" t="s">
        <v>180</v>
      </c>
      <c r="D118" s="81" t="s">
        <v>877</v>
      </c>
      <c r="E118" s="90" t="s">
        <v>2696</v>
      </c>
      <c r="F118" s="90" t="s">
        <v>2876</v>
      </c>
      <c r="G118" s="70" t="s">
        <v>2304</v>
      </c>
      <c r="H118" s="70" t="s">
        <v>2926</v>
      </c>
      <c r="I118" s="70" t="s">
        <v>4296</v>
      </c>
      <c r="J118" s="70" t="s">
        <v>413</v>
      </c>
      <c r="K118" s="70" t="s">
        <v>10</v>
      </c>
      <c r="L118" s="84" t="s">
        <v>1849</v>
      </c>
      <c r="M118" s="84" t="s">
        <v>1652</v>
      </c>
      <c r="N118" s="105">
        <v>46104</v>
      </c>
      <c r="O118" s="217">
        <f t="shared" ca="1" si="6"/>
        <v>508</v>
      </c>
      <c r="P118" s="106" t="str">
        <f t="shared" ca="1" si="7"/>
        <v>Berlaku</v>
      </c>
    </row>
    <row r="119" spans="1:16" s="76" customFormat="1" ht="122.1" hidden="1" customHeight="1">
      <c r="A119" s="70">
        <f t="shared" si="5"/>
        <v>118</v>
      </c>
      <c r="B119" s="72" t="s">
        <v>181</v>
      </c>
      <c r="C119" s="72" t="s">
        <v>180</v>
      </c>
      <c r="D119" s="81" t="s">
        <v>877</v>
      </c>
      <c r="E119" s="90" t="s">
        <v>2696</v>
      </c>
      <c r="F119" s="90" t="s">
        <v>2876</v>
      </c>
      <c r="G119" s="70" t="s">
        <v>2305</v>
      </c>
      <c r="H119" s="70" t="s">
        <v>2926</v>
      </c>
      <c r="I119" s="70" t="s">
        <v>4296</v>
      </c>
      <c r="J119" s="70" t="s">
        <v>413</v>
      </c>
      <c r="K119" s="70" t="s">
        <v>10</v>
      </c>
      <c r="L119" s="84" t="s">
        <v>1850</v>
      </c>
      <c r="M119" s="84" t="s">
        <v>3023</v>
      </c>
      <c r="N119" s="105">
        <v>46104</v>
      </c>
      <c r="O119" s="217">
        <f t="shared" ca="1" si="6"/>
        <v>508</v>
      </c>
      <c r="P119" s="106" t="str">
        <f t="shared" ca="1" si="7"/>
        <v>Berlaku</v>
      </c>
    </row>
    <row r="120" spans="1:16" s="76" customFormat="1" ht="122.1" hidden="1" customHeight="1">
      <c r="A120" s="70">
        <f t="shared" si="5"/>
        <v>119</v>
      </c>
      <c r="B120" s="71" t="s">
        <v>76</v>
      </c>
      <c r="C120" s="71" t="s">
        <v>141</v>
      </c>
      <c r="D120" s="81" t="s">
        <v>2688</v>
      </c>
      <c r="E120" s="90" t="s">
        <v>1605</v>
      </c>
      <c r="F120" s="90" t="s">
        <v>2876</v>
      </c>
      <c r="G120" s="70" t="s">
        <v>2306</v>
      </c>
      <c r="H120" s="70" t="s">
        <v>2884</v>
      </c>
      <c r="I120" s="70" t="s">
        <v>4295</v>
      </c>
      <c r="J120" s="86" t="s">
        <v>414</v>
      </c>
      <c r="K120" s="78" t="s">
        <v>10</v>
      </c>
      <c r="L120" s="72" t="s">
        <v>1651</v>
      </c>
      <c r="M120" s="84" t="s">
        <v>1653</v>
      </c>
      <c r="N120" s="105">
        <v>46104</v>
      </c>
      <c r="O120" s="217">
        <f t="shared" ca="1" si="6"/>
        <v>508</v>
      </c>
      <c r="P120" s="106" t="str">
        <f t="shared" ca="1" si="7"/>
        <v>Berlaku</v>
      </c>
    </row>
    <row r="121" spans="1:16" s="76" customFormat="1" ht="45" hidden="1">
      <c r="A121" s="70">
        <f t="shared" si="5"/>
        <v>120</v>
      </c>
      <c r="B121" s="81" t="s">
        <v>1654</v>
      </c>
      <c r="C121" s="81" t="s">
        <v>1264</v>
      </c>
      <c r="D121" s="81" t="s">
        <v>1381</v>
      </c>
      <c r="E121" s="90" t="s">
        <v>2699</v>
      </c>
      <c r="F121" s="90" t="s">
        <v>2877</v>
      </c>
      <c r="G121" s="90" t="s">
        <v>2307</v>
      </c>
      <c r="H121" s="90" t="s">
        <v>2926</v>
      </c>
      <c r="I121" s="70" t="s">
        <v>4294</v>
      </c>
      <c r="J121" s="90" t="s">
        <v>412</v>
      </c>
      <c r="K121" s="70" t="s">
        <v>0</v>
      </c>
      <c r="L121" s="74" t="s">
        <v>1663</v>
      </c>
      <c r="M121" s="84" t="s">
        <v>1658</v>
      </c>
      <c r="N121" s="105">
        <v>46104</v>
      </c>
      <c r="O121" s="217">
        <f t="shared" ca="1" si="6"/>
        <v>508</v>
      </c>
      <c r="P121" s="106" t="str">
        <f t="shared" ca="1" si="7"/>
        <v>Berlaku</v>
      </c>
    </row>
    <row r="122" spans="1:16" s="76" customFormat="1" ht="90" hidden="1">
      <c r="A122" s="70">
        <f t="shared" si="5"/>
        <v>121</v>
      </c>
      <c r="B122" s="81" t="s">
        <v>3024</v>
      </c>
      <c r="C122" s="81" t="s">
        <v>140</v>
      </c>
      <c r="D122" s="72" t="s">
        <v>2774</v>
      </c>
      <c r="E122" s="70" t="s">
        <v>1605</v>
      </c>
      <c r="F122" s="70" t="s">
        <v>2861</v>
      </c>
      <c r="G122" s="90" t="s">
        <v>2308</v>
      </c>
      <c r="H122" s="90" t="s">
        <v>2884</v>
      </c>
      <c r="I122" s="70" t="s">
        <v>4294</v>
      </c>
      <c r="J122" s="70" t="s">
        <v>413</v>
      </c>
      <c r="K122" s="70" t="s">
        <v>0</v>
      </c>
      <c r="L122" s="84" t="s">
        <v>1664</v>
      </c>
      <c r="M122" s="84" t="s">
        <v>1659</v>
      </c>
      <c r="N122" s="105">
        <v>46104</v>
      </c>
      <c r="O122" s="217">
        <f t="shared" ca="1" si="6"/>
        <v>508</v>
      </c>
      <c r="P122" s="106" t="str">
        <f t="shared" ca="1" si="7"/>
        <v>Berlaku</v>
      </c>
    </row>
    <row r="123" spans="1:16" s="76" customFormat="1" ht="45" hidden="1">
      <c r="A123" s="70">
        <f t="shared" si="5"/>
        <v>122</v>
      </c>
      <c r="B123" s="81" t="s">
        <v>1655</v>
      </c>
      <c r="C123" s="71" t="s">
        <v>255</v>
      </c>
      <c r="D123" s="81" t="s">
        <v>2701</v>
      </c>
      <c r="E123" s="90" t="s">
        <v>1605</v>
      </c>
      <c r="F123" s="90" t="s">
        <v>2860</v>
      </c>
      <c r="G123" s="90" t="s">
        <v>2309</v>
      </c>
      <c r="H123" s="90" t="s">
        <v>2926</v>
      </c>
      <c r="I123" s="70" t="s">
        <v>4294</v>
      </c>
      <c r="J123" s="90" t="s">
        <v>412</v>
      </c>
      <c r="K123" s="70" t="s">
        <v>0</v>
      </c>
      <c r="L123" s="84" t="s">
        <v>1665</v>
      </c>
      <c r="M123" s="84" t="s">
        <v>1660</v>
      </c>
      <c r="N123" s="105">
        <v>46104</v>
      </c>
      <c r="O123" s="217">
        <f t="shared" ca="1" si="6"/>
        <v>508</v>
      </c>
      <c r="P123" s="106" t="str">
        <f t="shared" ca="1" si="7"/>
        <v>Berlaku</v>
      </c>
    </row>
    <row r="124" spans="1:16" s="76" customFormat="1" ht="45" hidden="1">
      <c r="A124" s="70">
        <f t="shared" si="5"/>
        <v>123</v>
      </c>
      <c r="B124" s="81" t="s">
        <v>1656</v>
      </c>
      <c r="C124" s="71" t="s">
        <v>255</v>
      </c>
      <c r="D124" s="81" t="s">
        <v>2701</v>
      </c>
      <c r="E124" s="90" t="s">
        <v>1605</v>
      </c>
      <c r="F124" s="90" t="s">
        <v>2860</v>
      </c>
      <c r="G124" s="90" t="s">
        <v>2310</v>
      </c>
      <c r="H124" s="90" t="s">
        <v>2926</v>
      </c>
      <c r="I124" s="70" t="s">
        <v>4294</v>
      </c>
      <c r="J124" s="70" t="s">
        <v>413</v>
      </c>
      <c r="K124" s="70" t="s">
        <v>0</v>
      </c>
      <c r="L124" s="84" t="s">
        <v>1666</v>
      </c>
      <c r="M124" s="84" t="s">
        <v>1661</v>
      </c>
      <c r="N124" s="105">
        <v>46104</v>
      </c>
      <c r="O124" s="217">
        <f t="shared" ca="1" si="6"/>
        <v>508</v>
      </c>
      <c r="P124" s="106" t="str">
        <f t="shared" ca="1" si="7"/>
        <v>Berlaku</v>
      </c>
    </row>
    <row r="125" spans="1:16" s="76" customFormat="1" ht="45" hidden="1">
      <c r="A125" s="70">
        <f t="shared" si="5"/>
        <v>124</v>
      </c>
      <c r="B125" s="81" t="s">
        <v>3025</v>
      </c>
      <c r="C125" s="71" t="s">
        <v>255</v>
      </c>
      <c r="D125" s="81" t="s">
        <v>2701</v>
      </c>
      <c r="E125" s="90" t="s">
        <v>1605</v>
      </c>
      <c r="F125" s="90" t="s">
        <v>2860</v>
      </c>
      <c r="G125" s="90" t="s">
        <v>2311</v>
      </c>
      <c r="H125" s="90" t="s">
        <v>2926</v>
      </c>
      <c r="I125" s="70" t="s">
        <v>4294</v>
      </c>
      <c r="J125" s="70" t="s">
        <v>413</v>
      </c>
      <c r="K125" s="70" t="s">
        <v>0</v>
      </c>
      <c r="L125" s="84" t="s">
        <v>1667</v>
      </c>
      <c r="M125" s="84" t="s">
        <v>1662</v>
      </c>
      <c r="N125" s="105">
        <v>46104</v>
      </c>
      <c r="O125" s="217">
        <f t="shared" ca="1" si="6"/>
        <v>508</v>
      </c>
      <c r="P125" s="106" t="str">
        <f t="shared" ca="1" si="7"/>
        <v>Berlaku</v>
      </c>
    </row>
    <row r="126" spans="1:16" s="76" customFormat="1" ht="75.599999999999994" hidden="1" customHeight="1">
      <c r="A126" s="70">
        <f t="shared" si="5"/>
        <v>125</v>
      </c>
      <c r="B126" s="81" t="s">
        <v>1657</v>
      </c>
      <c r="C126" s="71" t="s">
        <v>255</v>
      </c>
      <c r="D126" s="81" t="s">
        <v>2701</v>
      </c>
      <c r="E126" s="90" t="s">
        <v>1605</v>
      </c>
      <c r="F126" s="90" t="s">
        <v>2860</v>
      </c>
      <c r="G126" s="90" t="s">
        <v>2312</v>
      </c>
      <c r="H126" s="90" t="s">
        <v>2926</v>
      </c>
      <c r="I126" s="70" t="s">
        <v>4294</v>
      </c>
      <c r="J126" s="70" t="s">
        <v>413</v>
      </c>
      <c r="K126" s="70" t="s">
        <v>0</v>
      </c>
      <c r="L126" s="84" t="s">
        <v>1668</v>
      </c>
      <c r="M126" s="84" t="s">
        <v>1660</v>
      </c>
      <c r="N126" s="105">
        <v>46104</v>
      </c>
      <c r="O126" s="217">
        <f t="shared" ca="1" si="6"/>
        <v>508</v>
      </c>
      <c r="P126" s="106" t="str">
        <f t="shared" ca="1" si="7"/>
        <v>Berlaku</v>
      </c>
    </row>
    <row r="127" spans="1:16" s="76" customFormat="1" ht="60.6" hidden="1" customHeight="1">
      <c r="A127" s="70">
        <f t="shared" si="5"/>
        <v>126</v>
      </c>
      <c r="B127" s="71" t="s">
        <v>88</v>
      </c>
      <c r="C127" s="71" t="s">
        <v>144</v>
      </c>
      <c r="D127" s="72" t="s">
        <v>3140</v>
      </c>
      <c r="E127" s="70" t="s">
        <v>1604</v>
      </c>
      <c r="F127" s="90" t="s">
        <v>2876</v>
      </c>
      <c r="G127" s="70" t="s">
        <v>2313</v>
      </c>
      <c r="H127" s="70" t="s">
        <v>2884</v>
      </c>
      <c r="I127" s="70" t="s">
        <v>4294</v>
      </c>
      <c r="J127" s="70" t="s">
        <v>413</v>
      </c>
      <c r="K127" s="70" t="s">
        <v>0</v>
      </c>
      <c r="L127" s="72" t="s">
        <v>1679</v>
      </c>
      <c r="M127" s="84" t="s">
        <v>1680</v>
      </c>
      <c r="N127" s="105">
        <v>46140</v>
      </c>
      <c r="O127" s="217">
        <f t="shared" ca="1" si="6"/>
        <v>544</v>
      </c>
      <c r="P127" s="106" t="str">
        <f t="shared" ca="1" si="7"/>
        <v>Berlaku</v>
      </c>
    </row>
    <row r="128" spans="1:16" s="76" customFormat="1" ht="63" hidden="1" customHeight="1">
      <c r="A128" s="70">
        <f t="shared" si="5"/>
        <v>127</v>
      </c>
      <c r="B128" s="81" t="s">
        <v>1685</v>
      </c>
      <c r="C128" s="81" t="s">
        <v>1677</v>
      </c>
      <c r="D128" s="81" t="s">
        <v>3439</v>
      </c>
      <c r="E128" s="90" t="s">
        <v>2696</v>
      </c>
      <c r="F128" s="90" t="s">
        <v>2860</v>
      </c>
      <c r="G128" s="90" t="s">
        <v>2314</v>
      </c>
      <c r="H128" s="90" t="s">
        <v>2926</v>
      </c>
      <c r="I128" s="70" t="s">
        <v>4294</v>
      </c>
      <c r="J128" s="70" t="s">
        <v>413</v>
      </c>
      <c r="K128" s="70" t="s">
        <v>0</v>
      </c>
      <c r="L128" s="72" t="s">
        <v>1678</v>
      </c>
      <c r="M128" s="84" t="s">
        <v>1681</v>
      </c>
      <c r="N128" s="105">
        <v>46140</v>
      </c>
      <c r="O128" s="217">
        <f t="shared" ca="1" si="6"/>
        <v>544</v>
      </c>
      <c r="P128" s="106" t="str">
        <f t="shared" ca="1" si="7"/>
        <v>Berlaku</v>
      </c>
    </row>
    <row r="129" spans="1:16" s="76" customFormat="1" ht="59.1" hidden="1" customHeight="1">
      <c r="A129" s="70">
        <f t="shared" si="5"/>
        <v>128</v>
      </c>
      <c r="B129" s="81" t="s">
        <v>1676</v>
      </c>
      <c r="C129" s="81" t="s">
        <v>1677</v>
      </c>
      <c r="D129" s="81" t="s">
        <v>1778</v>
      </c>
      <c r="E129" s="90" t="s">
        <v>2696</v>
      </c>
      <c r="F129" s="90" t="s">
        <v>2860</v>
      </c>
      <c r="G129" s="90" t="s">
        <v>2315</v>
      </c>
      <c r="H129" s="90" t="s">
        <v>2926</v>
      </c>
      <c r="I129" s="70" t="s">
        <v>4295</v>
      </c>
      <c r="J129" s="78" t="s">
        <v>412</v>
      </c>
      <c r="K129" s="78" t="s">
        <v>10</v>
      </c>
      <c r="L129" s="72" t="s">
        <v>1684</v>
      </c>
      <c r="M129" s="84" t="s">
        <v>1683</v>
      </c>
      <c r="N129" s="105">
        <v>46140</v>
      </c>
      <c r="O129" s="217">
        <f t="shared" ca="1" si="6"/>
        <v>544</v>
      </c>
      <c r="P129" s="106" t="str">
        <f t="shared" ca="1" si="7"/>
        <v>Berlaku</v>
      </c>
    </row>
    <row r="130" spans="1:16" s="76" customFormat="1" ht="178.35" hidden="1" customHeight="1">
      <c r="A130" s="70">
        <f t="shared" si="5"/>
        <v>129</v>
      </c>
      <c r="B130" s="81" t="s">
        <v>4267</v>
      </c>
      <c r="C130" s="72" t="s">
        <v>4268</v>
      </c>
      <c r="D130" s="81" t="s">
        <v>4269</v>
      </c>
      <c r="E130" s="90" t="s">
        <v>2696</v>
      </c>
      <c r="F130" s="90" t="s">
        <v>2876</v>
      </c>
      <c r="G130" s="90" t="s">
        <v>2316</v>
      </c>
      <c r="H130" s="90" t="s">
        <v>2926</v>
      </c>
      <c r="I130" s="70" t="s">
        <v>4294</v>
      </c>
      <c r="J130" s="70" t="s">
        <v>413</v>
      </c>
      <c r="K130" s="70" t="s">
        <v>0</v>
      </c>
      <c r="L130" s="72" t="s">
        <v>1509</v>
      </c>
      <c r="M130" s="84" t="s">
        <v>621</v>
      </c>
      <c r="N130" s="105">
        <v>46140</v>
      </c>
      <c r="O130" s="217">
        <f t="shared" ca="1" si="6"/>
        <v>544</v>
      </c>
      <c r="P130" s="106" t="str">
        <f t="shared" ca="1" si="7"/>
        <v>Berlaku</v>
      </c>
    </row>
    <row r="131" spans="1:16" s="76" customFormat="1" ht="104.1" hidden="1" customHeight="1">
      <c r="A131" s="70">
        <f t="shared" ref="A131:A194" si="8">A130+1</f>
        <v>130</v>
      </c>
      <c r="B131" s="81" t="s">
        <v>4270</v>
      </c>
      <c r="C131" s="72" t="s">
        <v>4268</v>
      </c>
      <c r="D131" s="81" t="s">
        <v>4269</v>
      </c>
      <c r="E131" s="90" t="s">
        <v>2696</v>
      </c>
      <c r="F131" s="90" t="s">
        <v>2876</v>
      </c>
      <c r="G131" s="90" t="s">
        <v>2317</v>
      </c>
      <c r="H131" s="90" t="s">
        <v>2926</v>
      </c>
      <c r="I131" s="70" t="s">
        <v>4294</v>
      </c>
      <c r="J131" s="70" t="s">
        <v>413</v>
      </c>
      <c r="K131" s="70" t="s">
        <v>0</v>
      </c>
      <c r="L131" s="72" t="s">
        <v>1682</v>
      </c>
      <c r="M131" s="84" t="s">
        <v>621</v>
      </c>
      <c r="N131" s="105">
        <v>46140</v>
      </c>
      <c r="O131" s="217">
        <f t="shared" ref="O131:O194" ca="1" si="9">N131-TODAY()</f>
        <v>544</v>
      </c>
      <c r="P131" s="106" t="str">
        <f t="shared" ca="1" si="7"/>
        <v>Berlaku</v>
      </c>
    </row>
    <row r="132" spans="1:16" s="76" customFormat="1" ht="97.5" hidden="1" customHeight="1">
      <c r="A132" s="70">
        <f t="shared" si="8"/>
        <v>131</v>
      </c>
      <c r="B132" s="81" t="s">
        <v>4271</v>
      </c>
      <c r="C132" s="72" t="s">
        <v>4268</v>
      </c>
      <c r="D132" s="81" t="s">
        <v>4269</v>
      </c>
      <c r="E132" s="90" t="s">
        <v>2696</v>
      </c>
      <c r="F132" s="90" t="s">
        <v>2876</v>
      </c>
      <c r="G132" s="90" t="s">
        <v>2318</v>
      </c>
      <c r="H132" s="90" t="s">
        <v>2926</v>
      </c>
      <c r="I132" s="70" t="s">
        <v>4294</v>
      </c>
      <c r="J132" s="70" t="s">
        <v>413</v>
      </c>
      <c r="K132" s="70" t="s">
        <v>0</v>
      </c>
      <c r="L132" s="72" t="s">
        <v>1716</v>
      </c>
      <c r="M132" s="84" t="s">
        <v>1550</v>
      </c>
      <c r="N132" s="105">
        <v>46140</v>
      </c>
      <c r="O132" s="217">
        <f t="shared" ca="1" si="9"/>
        <v>544</v>
      </c>
      <c r="P132" s="106" t="str">
        <f t="shared" ca="1" si="7"/>
        <v>Berlaku</v>
      </c>
    </row>
    <row r="133" spans="1:16" s="76" customFormat="1" ht="60" hidden="1">
      <c r="A133" s="70">
        <f t="shared" si="8"/>
        <v>132</v>
      </c>
      <c r="B133" s="81" t="s">
        <v>1693</v>
      </c>
      <c r="C133" s="81" t="s">
        <v>146</v>
      </c>
      <c r="D133" s="72" t="s">
        <v>2721</v>
      </c>
      <c r="E133" s="70" t="s">
        <v>1605</v>
      </c>
      <c r="F133" s="70" t="s">
        <v>2861</v>
      </c>
      <c r="G133" s="70" t="s">
        <v>2319</v>
      </c>
      <c r="H133" s="70" t="s">
        <v>2884</v>
      </c>
      <c r="I133" s="70" t="s">
        <v>4294</v>
      </c>
      <c r="J133" s="70" t="s">
        <v>413</v>
      </c>
      <c r="K133" s="70" t="s">
        <v>0</v>
      </c>
      <c r="L133" s="72" t="s">
        <v>1702</v>
      </c>
      <c r="M133" s="84" t="s">
        <v>1708</v>
      </c>
      <c r="N133" s="105">
        <v>46175</v>
      </c>
      <c r="O133" s="217">
        <f t="shared" ca="1" si="9"/>
        <v>579</v>
      </c>
      <c r="P133" s="106" t="str">
        <f t="shared" ca="1" si="7"/>
        <v>Berlaku</v>
      </c>
    </row>
    <row r="134" spans="1:16" s="76" customFormat="1" ht="192.75" hidden="1" customHeight="1">
      <c r="A134" s="70">
        <f t="shared" si="8"/>
        <v>133</v>
      </c>
      <c r="B134" s="81" t="s">
        <v>1694</v>
      </c>
      <c r="C134" s="81" t="s">
        <v>144</v>
      </c>
      <c r="D134" s="72" t="s">
        <v>3140</v>
      </c>
      <c r="E134" s="70" t="s">
        <v>1604</v>
      </c>
      <c r="F134" s="90" t="s">
        <v>2876</v>
      </c>
      <c r="G134" s="70" t="s">
        <v>2320</v>
      </c>
      <c r="H134" s="70" t="s">
        <v>2884</v>
      </c>
      <c r="I134" s="70" t="s">
        <v>4294</v>
      </c>
      <c r="J134" s="70" t="s">
        <v>413</v>
      </c>
      <c r="K134" s="70" t="s">
        <v>0</v>
      </c>
      <c r="L134" s="72" t="s">
        <v>1703</v>
      </c>
      <c r="M134" s="84" t="s">
        <v>1709</v>
      </c>
      <c r="N134" s="105">
        <v>46175</v>
      </c>
      <c r="O134" s="217">
        <f t="shared" ca="1" si="9"/>
        <v>579</v>
      </c>
      <c r="P134" s="106" t="str">
        <f t="shared" ca="1" si="7"/>
        <v>Berlaku</v>
      </c>
    </row>
    <row r="135" spans="1:16" s="76" customFormat="1" ht="60" hidden="1">
      <c r="A135" s="70">
        <f t="shared" si="8"/>
        <v>134</v>
      </c>
      <c r="B135" s="81" t="s">
        <v>1695</v>
      </c>
      <c r="C135" s="81" t="s">
        <v>1689</v>
      </c>
      <c r="D135" s="84" t="s">
        <v>1647</v>
      </c>
      <c r="E135" s="70" t="s">
        <v>1604</v>
      </c>
      <c r="F135" s="70" t="s">
        <v>2861</v>
      </c>
      <c r="G135" s="70" t="s">
        <v>2321</v>
      </c>
      <c r="H135" s="70" t="s">
        <v>2884</v>
      </c>
      <c r="I135" s="70" t="s">
        <v>4294</v>
      </c>
      <c r="J135" s="90" t="s">
        <v>412</v>
      </c>
      <c r="K135" s="70" t="s">
        <v>0</v>
      </c>
      <c r="L135" s="72" t="s">
        <v>1704</v>
      </c>
      <c r="M135" s="84" t="s">
        <v>1710</v>
      </c>
      <c r="N135" s="105">
        <v>46175</v>
      </c>
      <c r="O135" s="217">
        <f t="shared" ca="1" si="9"/>
        <v>579</v>
      </c>
      <c r="P135" s="106" t="str">
        <f t="shared" ca="1" si="7"/>
        <v>Berlaku</v>
      </c>
    </row>
    <row r="136" spans="1:16" s="76" customFormat="1" ht="45" hidden="1">
      <c r="A136" s="70">
        <f t="shared" si="8"/>
        <v>135</v>
      </c>
      <c r="B136" s="81" t="s">
        <v>1696</v>
      </c>
      <c r="C136" s="71" t="s">
        <v>141</v>
      </c>
      <c r="D136" s="81" t="s">
        <v>2688</v>
      </c>
      <c r="E136" s="90" t="s">
        <v>1605</v>
      </c>
      <c r="F136" s="90" t="s">
        <v>2876</v>
      </c>
      <c r="G136" s="70" t="s">
        <v>2322</v>
      </c>
      <c r="H136" s="70" t="s">
        <v>2884</v>
      </c>
      <c r="I136" s="70" t="s">
        <v>4294</v>
      </c>
      <c r="J136" s="86" t="s">
        <v>414</v>
      </c>
      <c r="K136" s="70" t="s">
        <v>0</v>
      </c>
      <c r="L136" s="84" t="s">
        <v>1705</v>
      </c>
      <c r="M136" s="84" t="s">
        <v>1711</v>
      </c>
      <c r="N136" s="105">
        <v>46175</v>
      </c>
      <c r="O136" s="217">
        <f t="shared" ca="1" si="9"/>
        <v>579</v>
      </c>
      <c r="P136" s="106" t="str">
        <f t="shared" ca="1" si="7"/>
        <v>Berlaku</v>
      </c>
    </row>
    <row r="137" spans="1:16" s="76" customFormat="1" ht="152.25" hidden="1" customHeight="1">
      <c r="A137" s="70">
        <f t="shared" si="8"/>
        <v>136</v>
      </c>
      <c r="B137" s="81" t="s">
        <v>1598</v>
      </c>
      <c r="C137" s="81" t="s">
        <v>1700</v>
      </c>
      <c r="D137" s="84" t="s">
        <v>2756</v>
      </c>
      <c r="E137" s="70" t="s">
        <v>2699</v>
      </c>
      <c r="F137" s="70" t="s">
        <v>2861</v>
      </c>
      <c r="G137" s="70" t="s">
        <v>2323</v>
      </c>
      <c r="H137" s="70" t="s">
        <v>2884</v>
      </c>
      <c r="I137" s="70" t="s">
        <v>4294</v>
      </c>
      <c r="J137" s="70" t="s">
        <v>413</v>
      </c>
      <c r="K137" s="70" t="s">
        <v>0</v>
      </c>
      <c r="L137" s="84" t="s">
        <v>1721</v>
      </c>
      <c r="M137" s="84" t="s">
        <v>1712</v>
      </c>
      <c r="N137" s="105">
        <v>46175</v>
      </c>
      <c r="O137" s="217">
        <f t="shared" ca="1" si="9"/>
        <v>579</v>
      </c>
      <c r="P137" s="106" t="str">
        <f t="shared" ca="1" si="7"/>
        <v>Berlaku</v>
      </c>
    </row>
    <row r="138" spans="1:16" s="76" customFormat="1" ht="150" hidden="1">
      <c r="A138" s="70">
        <f t="shared" si="8"/>
        <v>137</v>
      </c>
      <c r="B138" s="81" t="s">
        <v>1697</v>
      </c>
      <c r="C138" s="81" t="s">
        <v>1701</v>
      </c>
      <c r="D138" s="84" t="s">
        <v>2755</v>
      </c>
      <c r="E138" s="70" t="s">
        <v>1604</v>
      </c>
      <c r="F138" s="70" t="s">
        <v>2861</v>
      </c>
      <c r="G138" s="70" t="s">
        <v>2324</v>
      </c>
      <c r="H138" s="70" t="s">
        <v>2884</v>
      </c>
      <c r="I138" s="70" t="s">
        <v>4295</v>
      </c>
      <c r="J138" s="70" t="s">
        <v>413</v>
      </c>
      <c r="K138" s="90" t="s">
        <v>10</v>
      </c>
      <c r="L138" s="84" t="s">
        <v>1706</v>
      </c>
      <c r="M138" s="84" t="s">
        <v>1713</v>
      </c>
      <c r="N138" s="105">
        <v>46175</v>
      </c>
      <c r="O138" s="217">
        <f t="shared" ca="1" si="9"/>
        <v>579</v>
      </c>
      <c r="P138" s="106" t="str">
        <f t="shared" ca="1" si="7"/>
        <v>Berlaku</v>
      </c>
    </row>
    <row r="139" spans="1:16" s="76" customFormat="1" ht="60" hidden="1">
      <c r="A139" s="70">
        <f t="shared" si="8"/>
        <v>138</v>
      </c>
      <c r="B139" s="81" t="s">
        <v>1698</v>
      </c>
      <c r="C139" s="71" t="s">
        <v>194</v>
      </c>
      <c r="D139" s="81" t="s">
        <v>1378</v>
      </c>
      <c r="E139" s="90" t="s">
        <v>2697</v>
      </c>
      <c r="F139" s="90" t="s">
        <v>2860</v>
      </c>
      <c r="G139" s="70" t="s">
        <v>2325</v>
      </c>
      <c r="H139" s="70" t="s">
        <v>2926</v>
      </c>
      <c r="I139" s="70" t="s">
        <v>4294</v>
      </c>
      <c r="J139" s="70" t="s">
        <v>413</v>
      </c>
      <c r="K139" s="86" t="s">
        <v>221</v>
      </c>
      <c r="L139" s="84" t="s">
        <v>1707</v>
      </c>
      <c r="M139" s="84" t="s">
        <v>1714</v>
      </c>
      <c r="N139" s="105">
        <v>46175</v>
      </c>
      <c r="O139" s="217">
        <f t="shared" ca="1" si="9"/>
        <v>579</v>
      </c>
      <c r="P139" s="106" t="str">
        <f t="shared" ca="1" si="7"/>
        <v>Berlaku</v>
      </c>
    </row>
    <row r="140" spans="1:16" s="76" customFormat="1" ht="194.4" hidden="1" customHeight="1">
      <c r="A140" s="70">
        <f t="shared" si="8"/>
        <v>139</v>
      </c>
      <c r="B140" s="71" t="s">
        <v>188</v>
      </c>
      <c r="C140" s="72" t="s">
        <v>3487</v>
      </c>
      <c r="D140" s="81" t="s">
        <v>4263</v>
      </c>
      <c r="E140" s="90" t="s">
        <v>2696</v>
      </c>
      <c r="F140" s="90" t="s">
        <v>2876</v>
      </c>
      <c r="G140" s="70" t="s">
        <v>2326</v>
      </c>
      <c r="H140" s="70" t="s">
        <v>2884</v>
      </c>
      <c r="I140" s="70" t="s">
        <v>4294</v>
      </c>
      <c r="J140" s="70" t="s">
        <v>413</v>
      </c>
      <c r="K140" s="70" t="s">
        <v>0</v>
      </c>
      <c r="L140" s="72" t="s">
        <v>1723</v>
      </c>
      <c r="M140" s="84" t="s">
        <v>605</v>
      </c>
      <c r="N140" s="105">
        <v>46205</v>
      </c>
      <c r="O140" s="217">
        <f t="shared" ca="1" si="9"/>
        <v>609</v>
      </c>
      <c r="P140" s="106" t="str">
        <f t="shared" ca="1" si="7"/>
        <v>Berlaku</v>
      </c>
    </row>
    <row r="141" spans="1:16" s="76" customFormat="1" ht="60" hidden="1">
      <c r="A141" s="70">
        <f t="shared" si="8"/>
        <v>140</v>
      </c>
      <c r="B141" s="71" t="s">
        <v>184</v>
      </c>
      <c r="C141" s="72" t="s">
        <v>1722</v>
      </c>
      <c r="D141" s="84" t="s">
        <v>2996</v>
      </c>
      <c r="E141" s="70" t="s">
        <v>1604</v>
      </c>
      <c r="F141" s="70" t="s">
        <v>2861</v>
      </c>
      <c r="G141" s="70" t="s">
        <v>2327</v>
      </c>
      <c r="H141" s="70" t="s">
        <v>2884</v>
      </c>
      <c r="I141" s="70" t="s">
        <v>4294</v>
      </c>
      <c r="J141" s="70" t="s">
        <v>413</v>
      </c>
      <c r="K141" s="70" t="s">
        <v>0</v>
      </c>
      <c r="L141" s="72" t="s">
        <v>1724</v>
      </c>
      <c r="M141" s="84" t="s">
        <v>1726</v>
      </c>
      <c r="N141" s="105">
        <v>46205</v>
      </c>
      <c r="O141" s="217">
        <f t="shared" ca="1" si="9"/>
        <v>609</v>
      </c>
      <c r="P141" s="106" t="str">
        <f t="shared" ca="1" si="7"/>
        <v>Berlaku</v>
      </c>
    </row>
    <row r="142" spans="1:16" s="76" customFormat="1" ht="67.5" customHeight="1">
      <c r="A142" s="70">
        <f t="shared" si="8"/>
        <v>141</v>
      </c>
      <c r="B142" s="71" t="s">
        <v>90</v>
      </c>
      <c r="C142" s="71" t="s">
        <v>187</v>
      </c>
      <c r="D142" s="72" t="s">
        <v>2724</v>
      </c>
      <c r="E142" s="70" t="s">
        <v>1604</v>
      </c>
      <c r="F142" s="70" t="s">
        <v>2861</v>
      </c>
      <c r="G142" s="70" t="s">
        <v>2328</v>
      </c>
      <c r="H142" s="70" t="s">
        <v>2884</v>
      </c>
      <c r="I142" s="70" t="s">
        <v>4296</v>
      </c>
      <c r="J142" s="78" t="s">
        <v>412</v>
      </c>
      <c r="K142" s="70" t="s">
        <v>2626</v>
      </c>
      <c r="L142" s="72" t="s">
        <v>1725</v>
      </c>
      <c r="M142" s="84" t="s">
        <v>723</v>
      </c>
      <c r="N142" s="105">
        <v>46205</v>
      </c>
      <c r="O142" s="217">
        <f t="shared" ca="1" si="9"/>
        <v>609</v>
      </c>
      <c r="P142" s="106" t="str">
        <f t="shared" ca="1" si="7"/>
        <v>Berlaku</v>
      </c>
    </row>
    <row r="143" spans="1:16" s="76" customFormat="1" ht="75.599999999999994" hidden="1" customHeight="1">
      <c r="A143" s="70">
        <f t="shared" si="8"/>
        <v>142</v>
      </c>
      <c r="B143" s="81" t="s">
        <v>1727</v>
      </c>
      <c r="C143" s="81" t="s">
        <v>2051</v>
      </c>
      <c r="D143" s="81" t="s">
        <v>3017</v>
      </c>
      <c r="E143" s="90" t="s">
        <v>2696</v>
      </c>
      <c r="F143" s="90" t="s">
        <v>2860</v>
      </c>
      <c r="G143" s="70" t="s">
        <v>2329</v>
      </c>
      <c r="H143" s="70" t="s">
        <v>2926</v>
      </c>
      <c r="I143" s="70" t="s">
        <v>4294</v>
      </c>
      <c r="J143" s="70" t="s">
        <v>413</v>
      </c>
      <c r="K143" s="70" t="s">
        <v>0</v>
      </c>
      <c r="L143" s="84" t="s">
        <v>1730</v>
      </c>
      <c r="M143" s="74" t="s">
        <v>1731</v>
      </c>
      <c r="N143" s="105">
        <v>46205</v>
      </c>
      <c r="O143" s="217">
        <f t="shared" ca="1" si="9"/>
        <v>609</v>
      </c>
      <c r="P143" s="106" t="str">
        <f t="shared" ca="1" si="7"/>
        <v>Berlaku</v>
      </c>
    </row>
    <row r="144" spans="1:16" s="76" customFormat="1" ht="57.6" hidden="1" customHeight="1">
      <c r="A144" s="70">
        <f t="shared" si="8"/>
        <v>143</v>
      </c>
      <c r="B144" s="81" t="s">
        <v>1728</v>
      </c>
      <c r="C144" s="71" t="s">
        <v>187</v>
      </c>
      <c r="D144" s="81" t="s">
        <v>2748</v>
      </c>
      <c r="E144" s="70" t="s">
        <v>1604</v>
      </c>
      <c r="F144" s="70" t="s">
        <v>2861</v>
      </c>
      <c r="G144" s="70" t="s">
        <v>2330</v>
      </c>
      <c r="H144" s="70" t="s">
        <v>2884</v>
      </c>
      <c r="I144" s="70" t="s">
        <v>4294</v>
      </c>
      <c r="J144" s="90" t="s">
        <v>412</v>
      </c>
      <c r="K144" s="70" t="s">
        <v>0</v>
      </c>
      <c r="L144" s="84" t="s">
        <v>1732</v>
      </c>
      <c r="M144" s="74" t="s">
        <v>1733</v>
      </c>
      <c r="N144" s="105">
        <v>46205</v>
      </c>
      <c r="O144" s="217">
        <f t="shared" ca="1" si="9"/>
        <v>609</v>
      </c>
      <c r="P144" s="106" t="str">
        <f t="shared" ca="1" si="7"/>
        <v>Berlaku</v>
      </c>
    </row>
    <row r="145" spans="1:16" s="76" customFormat="1" ht="105" hidden="1">
      <c r="A145" s="70">
        <f t="shared" si="8"/>
        <v>144</v>
      </c>
      <c r="B145" s="81" t="s">
        <v>1729</v>
      </c>
      <c r="C145" s="81" t="s">
        <v>4146</v>
      </c>
      <c r="D145" s="84" t="s">
        <v>2742</v>
      </c>
      <c r="E145" s="70" t="s">
        <v>1605</v>
      </c>
      <c r="F145" s="70" t="s">
        <v>2861</v>
      </c>
      <c r="G145" s="70" t="s">
        <v>2331</v>
      </c>
      <c r="H145" s="70" t="s">
        <v>2884</v>
      </c>
      <c r="I145" s="70" t="s">
        <v>4294</v>
      </c>
      <c r="J145" s="90" t="s">
        <v>412</v>
      </c>
      <c r="K145" s="70" t="s">
        <v>0</v>
      </c>
      <c r="L145" s="84" t="s">
        <v>4143</v>
      </c>
      <c r="M145" s="84" t="s">
        <v>1734</v>
      </c>
      <c r="N145" s="105">
        <v>46205</v>
      </c>
      <c r="O145" s="217">
        <f t="shared" ca="1" si="9"/>
        <v>609</v>
      </c>
      <c r="P145" s="106" t="str">
        <f t="shared" ca="1" si="7"/>
        <v>Berlaku</v>
      </c>
    </row>
    <row r="146" spans="1:16" s="76" customFormat="1" ht="350.1" hidden="1" customHeight="1">
      <c r="A146" s="70">
        <f t="shared" si="8"/>
        <v>145</v>
      </c>
      <c r="B146" s="71" t="s">
        <v>1736</v>
      </c>
      <c r="C146" s="72" t="s">
        <v>180</v>
      </c>
      <c r="D146" s="81" t="s">
        <v>877</v>
      </c>
      <c r="E146" s="90" t="s">
        <v>2696</v>
      </c>
      <c r="F146" s="90" t="s">
        <v>2876</v>
      </c>
      <c r="G146" s="70" t="s">
        <v>2332</v>
      </c>
      <c r="H146" s="70" t="s">
        <v>2926</v>
      </c>
      <c r="I146" s="70" t="s">
        <v>4296</v>
      </c>
      <c r="J146" s="70" t="s">
        <v>413</v>
      </c>
      <c r="K146" s="70" t="s">
        <v>10</v>
      </c>
      <c r="L146" s="71" t="s">
        <v>1851</v>
      </c>
      <c r="M146" s="84" t="s">
        <v>607</v>
      </c>
      <c r="N146" s="105">
        <v>46236</v>
      </c>
      <c r="O146" s="217">
        <f t="shared" ca="1" si="9"/>
        <v>640</v>
      </c>
      <c r="P146" s="106" t="str">
        <f t="shared" ca="1" si="7"/>
        <v>Berlaku</v>
      </c>
    </row>
    <row r="147" spans="1:16" s="76" customFormat="1" ht="102.6" hidden="1" customHeight="1">
      <c r="A147" s="70">
        <f t="shared" si="8"/>
        <v>146</v>
      </c>
      <c r="B147" s="71" t="s">
        <v>186</v>
      </c>
      <c r="C147" s="72" t="s">
        <v>187</v>
      </c>
      <c r="D147" s="72" t="s">
        <v>2724</v>
      </c>
      <c r="E147" s="70" t="s">
        <v>1604</v>
      </c>
      <c r="F147" s="70" t="s">
        <v>2861</v>
      </c>
      <c r="G147" s="70" t="s">
        <v>2333</v>
      </c>
      <c r="H147" s="70" t="s">
        <v>2884</v>
      </c>
      <c r="I147" s="70" t="s">
        <v>4295</v>
      </c>
      <c r="J147" s="70" t="s">
        <v>412</v>
      </c>
      <c r="K147" s="70" t="s">
        <v>10</v>
      </c>
      <c r="L147" s="71" t="s">
        <v>1737</v>
      </c>
      <c r="M147" s="74" t="s">
        <v>1744</v>
      </c>
      <c r="N147" s="105">
        <v>46236</v>
      </c>
      <c r="O147" s="217">
        <f t="shared" ca="1" si="9"/>
        <v>640</v>
      </c>
      <c r="P147" s="106" t="str">
        <f t="shared" ca="1" si="7"/>
        <v>Berlaku</v>
      </c>
    </row>
    <row r="148" spans="1:16" s="76" customFormat="1" ht="225" hidden="1">
      <c r="A148" s="70">
        <f t="shared" si="8"/>
        <v>147</v>
      </c>
      <c r="B148" s="71" t="s">
        <v>183</v>
      </c>
      <c r="C148" s="72" t="s">
        <v>3693</v>
      </c>
      <c r="D148" s="84" t="s">
        <v>3694</v>
      </c>
      <c r="E148" s="70" t="s">
        <v>1605</v>
      </c>
      <c r="F148" s="70" t="s">
        <v>2861</v>
      </c>
      <c r="G148" s="70" t="s">
        <v>2334</v>
      </c>
      <c r="H148" s="70" t="s">
        <v>2884</v>
      </c>
      <c r="I148" s="70" t="s">
        <v>4294</v>
      </c>
      <c r="J148" s="70" t="s">
        <v>413</v>
      </c>
      <c r="K148" s="70" t="s">
        <v>0</v>
      </c>
      <c r="L148" s="71" t="s">
        <v>1748</v>
      </c>
      <c r="M148" s="84" t="s">
        <v>1738</v>
      </c>
      <c r="N148" s="105">
        <v>46236</v>
      </c>
      <c r="O148" s="217">
        <f t="shared" ca="1" si="9"/>
        <v>640</v>
      </c>
      <c r="P148" s="106" t="str">
        <f t="shared" ca="1" si="7"/>
        <v>Berlaku</v>
      </c>
    </row>
    <row r="149" spans="1:16" s="76" customFormat="1" ht="225" hidden="1">
      <c r="A149" s="70">
        <f t="shared" si="8"/>
        <v>148</v>
      </c>
      <c r="B149" s="71" t="s">
        <v>1739</v>
      </c>
      <c r="C149" s="72" t="s">
        <v>3693</v>
      </c>
      <c r="D149" s="84" t="s">
        <v>3694</v>
      </c>
      <c r="E149" s="70" t="s">
        <v>1605</v>
      </c>
      <c r="F149" s="70" t="s">
        <v>2861</v>
      </c>
      <c r="G149" s="70" t="s">
        <v>2335</v>
      </c>
      <c r="H149" s="70" t="s">
        <v>2884</v>
      </c>
      <c r="I149" s="70" t="s">
        <v>4294</v>
      </c>
      <c r="J149" s="70" t="s">
        <v>413</v>
      </c>
      <c r="K149" s="70" t="s">
        <v>0</v>
      </c>
      <c r="L149" s="71" t="s">
        <v>1741</v>
      </c>
      <c r="M149" s="74" t="s">
        <v>1734</v>
      </c>
      <c r="N149" s="105">
        <v>46236</v>
      </c>
      <c r="O149" s="217">
        <f t="shared" ca="1" si="9"/>
        <v>640</v>
      </c>
      <c r="P149" s="106" t="str">
        <f t="shared" ca="1" si="7"/>
        <v>Berlaku</v>
      </c>
    </row>
    <row r="150" spans="1:16" s="76" customFormat="1" ht="165" hidden="1">
      <c r="A150" s="70">
        <f t="shared" si="8"/>
        <v>149</v>
      </c>
      <c r="B150" s="71" t="s">
        <v>1740</v>
      </c>
      <c r="C150" s="72" t="s">
        <v>1718</v>
      </c>
      <c r="D150" s="81" t="s">
        <v>2715</v>
      </c>
      <c r="E150" s="90" t="s">
        <v>2696</v>
      </c>
      <c r="F150" s="90" t="s">
        <v>2860</v>
      </c>
      <c r="G150" s="70" t="s">
        <v>2336</v>
      </c>
      <c r="H150" s="70" t="s">
        <v>2926</v>
      </c>
      <c r="I150" s="70" t="s">
        <v>4294</v>
      </c>
      <c r="J150" s="70" t="s">
        <v>413</v>
      </c>
      <c r="K150" s="70" t="s">
        <v>0</v>
      </c>
      <c r="L150" s="71" t="s">
        <v>1742</v>
      </c>
      <c r="M150" s="74" t="s">
        <v>1743</v>
      </c>
      <c r="N150" s="105">
        <v>46236</v>
      </c>
      <c r="O150" s="217">
        <f t="shared" ca="1" si="9"/>
        <v>640</v>
      </c>
      <c r="P150" s="106" t="str">
        <f t="shared" ca="1" si="7"/>
        <v>Berlaku</v>
      </c>
    </row>
    <row r="151" spans="1:16" s="76" customFormat="1" ht="243" hidden="1" customHeight="1">
      <c r="A151" s="70">
        <f t="shared" si="8"/>
        <v>150</v>
      </c>
      <c r="B151" s="71" t="s">
        <v>190</v>
      </c>
      <c r="C151" s="88" t="s">
        <v>192</v>
      </c>
      <c r="D151" s="72" t="s">
        <v>2729</v>
      </c>
      <c r="E151" s="70" t="s">
        <v>1604</v>
      </c>
      <c r="F151" s="70" t="s">
        <v>2861</v>
      </c>
      <c r="G151" s="70" t="s">
        <v>2337</v>
      </c>
      <c r="H151" s="70" t="s">
        <v>2884</v>
      </c>
      <c r="I151" s="70" t="s">
        <v>4294</v>
      </c>
      <c r="J151" s="70" t="s">
        <v>413</v>
      </c>
      <c r="K151" s="70" t="s">
        <v>0</v>
      </c>
      <c r="L151" s="71" t="s">
        <v>1756</v>
      </c>
      <c r="M151" s="84" t="s">
        <v>1764</v>
      </c>
      <c r="N151" s="105">
        <v>46266</v>
      </c>
      <c r="O151" s="217">
        <f t="shared" ca="1" si="9"/>
        <v>670</v>
      </c>
      <c r="P151" s="106" t="str">
        <f t="shared" ca="1" si="7"/>
        <v>Berlaku</v>
      </c>
    </row>
    <row r="152" spans="1:16" s="76" customFormat="1" ht="233.4" hidden="1" customHeight="1">
      <c r="A152" s="70">
        <f t="shared" si="8"/>
        <v>151</v>
      </c>
      <c r="B152" s="71" t="s">
        <v>191</v>
      </c>
      <c r="C152" s="88" t="s">
        <v>192</v>
      </c>
      <c r="D152" s="72" t="s">
        <v>2729</v>
      </c>
      <c r="E152" s="70" t="s">
        <v>1604</v>
      </c>
      <c r="F152" s="70" t="s">
        <v>2861</v>
      </c>
      <c r="G152" s="70" t="s">
        <v>2338</v>
      </c>
      <c r="H152" s="70" t="s">
        <v>2884</v>
      </c>
      <c r="I152" s="70" t="s">
        <v>4294</v>
      </c>
      <c r="J152" s="70" t="s">
        <v>413</v>
      </c>
      <c r="K152" s="70" t="s">
        <v>0</v>
      </c>
      <c r="L152" s="71" t="s">
        <v>1757</v>
      </c>
      <c r="M152" s="84" t="s">
        <v>1765</v>
      </c>
      <c r="N152" s="105">
        <v>46266</v>
      </c>
      <c r="O152" s="217">
        <f t="shared" ca="1" si="9"/>
        <v>670</v>
      </c>
      <c r="P152" s="106" t="str">
        <f t="shared" ca="1" si="7"/>
        <v>Berlaku</v>
      </c>
    </row>
    <row r="153" spans="1:16" s="76" customFormat="1" ht="60">
      <c r="A153" s="70">
        <f t="shared" si="8"/>
        <v>152</v>
      </c>
      <c r="B153" s="71" t="s">
        <v>3026</v>
      </c>
      <c r="C153" s="71" t="s">
        <v>187</v>
      </c>
      <c r="D153" s="72" t="s">
        <v>2724</v>
      </c>
      <c r="E153" s="70" t="s">
        <v>1604</v>
      </c>
      <c r="F153" s="70" t="s">
        <v>2861</v>
      </c>
      <c r="G153" s="70" t="s">
        <v>2339</v>
      </c>
      <c r="H153" s="70" t="s">
        <v>2884</v>
      </c>
      <c r="I153" s="70" t="s">
        <v>4296</v>
      </c>
      <c r="J153" s="70" t="s">
        <v>412</v>
      </c>
      <c r="K153" s="70" t="s">
        <v>2626</v>
      </c>
      <c r="L153" s="79" t="s">
        <v>3027</v>
      </c>
      <c r="M153" s="74" t="s">
        <v>1766</v>
      </c>
      <c r="N153" s="105">
        <v>46266</v>
      </c>
      <c r="O153" s="217">
        <f t="shared" ca="1" si="9"/>
        <v>670</v>
      </c>
      <c r="P153" s="106" t="str">
        <f t="shared" ca="1" si="7"/>
        <v>Berlaku</v>
      </c>
    </row>
    <row r="154" spans="1:16" s="76" customFormat="1" ht="225" hidden="1">
      <c r="A154" s="70">
        <f t="shared" si="8"/>
        <v>153</v>
      </c>
      <c r="B154" s="71" t="s">
        <v>1749</v>
      </c>
      <c r="C154" s="72" t="s">
        <v>3693</v>
      </c>
      <c r="D154" s="84" t="s">
        <v>3694</v>
      </c>
      <c r="E154" s="70" t="s">
        <v>1605</v>
      </c>
      <c r="F154" s="70" t="s">
        <v>2861</v>
      </c>
      <c r="G154" s="90" t="s">
        <v>2340</v>
      </c>
      <c r="H154" s="90" t="s">
        <v>2884</v>
      </c>
      <c r="I154" s="70" t="s">
        <v>4294</v>
      </c>
      <c r="J154" s="70" t="s">
        <v>413</v>
      </c>
      <c r="K154" s="70" t="s">
        <v>0</v>
      </c>
      <c r="L154" s="71" t="s">
        <v>1758</v>
      </c>
      <c r="M154" s="74" t="s">
        <v>1767</v>
      </c>
      <c r="N154" s="105">
        <v>46266</v>
      </c>
      <c r="O154" s="217">
        <f t="shared" ca="1" si="9"/>
        <v>670</v>
      </c>
      <c r="P154" s="106" t="str">
        <f t="shared" ca="1" si="7"/>
        <v>Berlaku</v>
      </c>
    </row>
    <row r="155" spans="1:16" s="76" customFormat="1" ht="225" hidden="1">
      <c r="A155" s="70">
        <f t="shared" si="8"/>
        <v>154</v>
      </c>
      <c r="B155" s="84" t="s">
        <v>1750</v>
      </c>
      <c r="C155" s="72" t="s">
        <v>3693</v>
      </c>
      <c r="D155" s="84" t="s">
        <v>3694</v>
      </c>
      <c r="E155" s="70" t="s">
        <v>1605</v>
      </c>
      <c r="F155" s="70" t="s">
        <v>2861</v>
      </c>
      <c r="G155" s="90" t="s">
        <v>2341</v>
      </c>
      <c r="H155" s="90" t="s">
        <v>2884</v>
      </c>
      <c r="I155" s="70" t="s">
        <v>4294</v>
      </c>
      <c r="J155" s="70" t="s">
        <v>413</v>
      </c>
      <c r="K155" s="70" t="s">
        <v>0</v>
      </c>
      <c r="L155" s="93" t="s">
        <v>1759</v>
      </c>
      <c r="M155" s="74" t="s">
        <v>1768</v>
      </c>
      <c r="N155" s="105">
        <v>46266</v>
      </c>
      <c r="O155" s="217">
        <f t="shared" ca="1" si="9"/>
        <v>670</v>
      </c>
      <c r="P155" s="106" t="str">
        <f t="shared" ca="1" si="7"/>
        <v>Berlaku</v>
      </c>
    </row>
    <row r="156" spans="1:16" s="76" customFormat="1" ht="60" hidden="1">
      <c r="A156" s="70">
        <f t="shared" si="8"/>
        <v>155</v>
      </c>
      <c r="B156" s="81" t="s">
        <v>1751</v>
      </c>
      <c r="C156" s="72" t="s">
        <v>189</v>
      </c>
      <c r="D156" s="81" t="s">
        <v>759</v>
      </c>
      <c r="E156" s="90" t="s">
        <v>2696</v>
      </c>
      <c r="F156" s="90" t="s">
        <v>2876</v>
      </c>
      <c r="G156" s="70" t="s">
        <v>2342</v>
      </c>
      <c r="H156" s="70" t="s">
        <v>2926</v>
      </c>
      <c r="I156" s="70" t="s">
        <v>4294</v>
      </c>
      <c r="J156" s="70" t="s">
        <v>413</v>
      </c>
      <c r="K156" s="70" t="s">
        <v>0</v>
      </c>
      <c r="L156" s="72" t="s">
        <v>1509</v>
      </c>
      <c r="M156" s="84" t="s">
        <v>1765</v>
      </c>
      <c r="N156" s="105">
        <v>46266</v>
      </c>
      <c r="O156" s="217">
        <f t="shared" ca="1" si="9"/>
        <v>670</v>
      </c>
      <c r="P156" s="106" t="str">
        <f t="shared" ca="1" si="7"/>
        <v>Berlaku</v>
      </c>
    </row>
    <row r="157" spans="1:16" s="76" customFormat="1" ht="236.4" hidden="1" customHeight="1">
      <c r="A157" s="70">
        <f t="shared" si="8"/>
        <v>156</v>
      </c>
      <c r="B157" s="81" t="s">
        <v>1752</v>
      </c>
      <c r="C157" s="72" t="s">
        <v>189</v>
      </c>
      <c r="D157" s="81" t="s">
        <v>759</v>
      </c>
      <c r="E157" s="90" t="s">
        <v>2696</v>
      </c>
      <c r="F157" s="90" t="s">
        <v>2876</v>
      </c>
      <c r="G157" s="90" t="s">
        <v>2343</v>
      </c>
      <c r="H157" s="90" t="s">
        <v>2926</v>
      </c>
      <c r="I157" s="70" t="s">
        <v>4294</v>
      </c>
      <c r="J157" s="70" t="s">
        <v>413</v>
      </c>
      <c r="K157" s="70" t="s">
        <v>0</v>
      </c>
      <c r="L157" s="72" t="s">
        <v>1760</v>
      </c>
      <c r="M157" s="84" t="s">
        <v>1764</v>
      </c>
      <c r="N157" s="105">
        <v>46266</v>
      </c>
      <c r="O157" s="217">
        <f t="shared" ca="1" si="9"/>
        <v>670</v>
      </c>
      <c r="P157" s="106" t="str">
        <f t="shared" ca="1" si="7"/>
        <v>Berlaku</v>
      </c>
    </row>
    <row r="158" spans="1:16" s="76" customFormat="1" ht="236.4" hidden="1" customHeight="1">
      <c r="A158" s="70">
        <f t="shared" si="8"/>
        <v>157</v>
      </c>
      <c r="B158" s="81" t="s">
        <v>1753</v>
      </c>
      <c r="C158" s="72" t="s">
        <v>189</v>
      </c>
      <c r="D158" s="81" t="s">
        <v>759</v>
      </c>
      <c r="E158" s="90" t="s">
        <v>2696</v>
      </c>
      <c r="F158" s="90" t="s">
        <v>2876</v>
      </c>
      <c r="G158" s="90" t="s">
        <v>2344</v>
      </c>
      <c r="H158" s="90" t="s">
        <v>2926</v>
      </c>
      <c r="I158" s="70" t="s">
        <v>4294</v>
      </c>
      <c r="J158" s="70" t="s">
        <v>413</v>
      </c>
      <c r="K158" s="70" t="s">
        <v>0</v>
      </c>
      <c r="L158" s="84" t="s">
        <v>1761</v>
      </c>
      <c r="M158" s="84" t="s">
        <v>1765</v>
      </c>
      <c r="N158" s="105">
        <v>46266</v>
      </c>
      <c r="O158" s="217">
        <f t="shared" ca="1" si="9"/>
        <v>670</v>
      </c>
      <c r="P158" s="106" t="str">
        <f t="shared" ca="1" si="7"/>
        <v>Berlaku</v>
      </c>
    </row>
    <row r="159" spans="1:16" s="76" customFormat="1" ht="60" hidden="1">
      <c r="A159" s="70">
        <f t="shared" si="8"/>
        <v>158</v>
      </c>
      <c r="B159" s="81" t="s">
        <v>1754</v>
      </c>
      <c r="C159" s="72" t="s">
        <v>189</v>
      </c>
      <c r="D159" s="81" t="s">
        <v>759</v>
      </c>
      <c r="E159" s="90" t="s">
        <v>2696</v>
      </c>
      <c r="F159" s="90" t="s">
        <v>2876</v>
      </c>
      <c r="G159" s="90" t="s">
        <v>2345</v>
      </c>
      <c r="H159" s="90" t="s">
        <v>2926</v>
      </c>
      <c r="I159" s="70" t="s">
        <v>4294</v>
      </c>
      <c r="J159" s="70" t="s">
        <v>413</v>
      </c>
      <c r="K159" s="70" t="s">
        <v>0</v>
      </c>
      <c r="L159" s="84" t="s">
        <v>1762</v>
      </c>
      <c r="M159" s="84" t="s">
        <v>1764</v>
      </c>
      <c r="N159" s="105">
        <v>46266</v>
      </c>
      <c r="O159" s="217">
        <f t="shared" ca="1" si="9"/>
        <v>670</v>
      </c>
      <c r="P159" s="106" t="str">
        <f t="shared" ca="1" si="7"/>
        <v>Berlaku</v>
      </c>
    </row>
    <row r="160" spans="1:16" s="76" customFormat="1" ht="150" hidden="1">
      <c r="A160" s="70">
        <f t="shared" si="8"/>
        <v>159</v>
      </c>
      <c r="B160" s="81" t="s">
        <v>1755</v>
      </c>
      <c r="C160" s="72" t="s">
        <v>1141</v>
      </c>
      <c r="D160" s="84" t="s">
        <v>2773</v>
      </c>
      <c r="E160" s="70" t="s">
        <v>2699</v>
      </c>
      <c r="F160" s="70" t="s">
        <v>2861</v>
      </c>
      <c r="G160" s="90" t="s">
        <v>2346</v>
      </c>
      <c r="H160" s="90" t="s">
        <v>2884</v>
      </c>
      <c r="I160" s="70" t="s">
        <v>4294</v>
      </c>
      <c r="J160" s="70" t="s">
        <v>413</v>
      </c>
      <c r="K160" s="70" t="s">
        <v>3</v>
      </c>
      <c r="L160" s="84" t="s">
        <v>1763</v>
      </c>
      <c r="M160" s="84" t="s">
        <v>1769</v>
      </c>
      <c r="N160" s="105">
        <v>46266</v>
      </c>
      <c r="O160" s="217">
        <f t="shared" ca="1" si="9"/>
        <v>670</v>
      </c>
      <c r="P160" s="106" t="str">
        <f t="shared" ca="1" si="7"/>
        <v>Berlaku</v>
      </c>
    </row>
    <row r="161" spans="1:16" s="76" customFormat="1" ht="45" hidden="1">
      <c r="A161" s="70">
        <f t="shared" si="8"/>
        <v>160</v>
      </c>
      <c r="B161" s="71" t="s">
        <v>142</v>
      </c>
      <c r="C161" s="71" t="s">
        <v>1309</v>
      </c>
      <c r="D161" s="81" t="s">
        <v>2686</v>
      </c>
      <c r="E161" s="90" t="s">
        <v>2696</v>
      </c>
      <c r="F161" s="90" t="s">
        <v>2860</v>
      </c>
      <c r="G161" s="78" t="s">
        <v>2347</v>
      </c>
      <c r="H161" s="78" t="s">
        <v>2926</v>
      </c>
      <c r="I161" s="70" t="s">
        <v>4294</v>
      </c>
      <c r="J161" s="70" t="s">
        <v>413</v>
      </c>
      <c r="K161" s="70" t="s">
        <v>3</v>
      </c>
      <c r="L161" s="72" t="s">
        <v>1775</v>
      </c>
      <c r="M161" s="84" t="s">
        <v>586</v>
      </c>
      <c r="N161" s="105">
        <v>46294</v>
      </c>
      <c r="O161" s="217">
        <f t="shared" ca="1" si="9"/>
        <v>698</v>
      </c>
      <c r="P161" s="106" t="str">
        <f t="shared" ca="1" si="7"/>
        <v>Berlaku</v>
      </c>
    </row>
    <row r="162" spans="1:16" s="76" customFormat="1" ht="105" hidden="1">
      <c r="A162" s="70">
        <f t="shared" si="8"/>
        <v>161</v>
      </c>
      <c r="B162" s="71" t="s">
        <v>100</v>
      </c>
      <c r="C162" s="71" t="s">
        <v>248</v>
      </c>
      <c r="D162" s="81" t="s">
        <v>3696</v>
      </c>
      <c r="E162" s="90" t="s">
        <v>1608</v>
      </c>
      <c r="F162" s="90" t="s">
        <v>2860</v>
      </c>
      <c r="G162" s="70" t="s">
        <v>2348</v>
      </c>
      <c r="H162" s="70" t="s">
        <v>2926</v>
      </c>
      <c r="I162" s="70" t="s">
        <v>4294</v>
      </c>
      <c r="J162" s="70" t="s">
        <v>412</v>
      </c>
      <c r="K162" s="70" t="s">
        <v>3</v>
      </c>
      <c r="L162" s="93" t="s">
        <v>1776</v>
      </c>
      <c r="M162" s="74" t="s">
        <v>1777</v>
      </c>
      <c r="N162" s="105">
        <v>46294</v>
      </c>
      <c r="O162" s="217">
        <f t="shared" ca="1" si="9"/>
        <v>698</v>
      </c>
      <c r="P162" s="106" t="str">
        <f t="shared" ca="1" si="7"/>
        <v>Berlaku</v>
      </c>
    </row>
    <row r="163" spans="1:16" s="76" customFormat="1" ht="160.5" hidden="1" customHeight="1">
      <c r="A163" s="70">
        <f t="shared" si="8"/>
        <v>162</v>
      </c>
      <c r="B163" s="81" t="s">
        <v>1779</v>
      </c>
      <c r="C163" s="72" t="s">
        <v>189</v>
      </c>
      <c r="D163" s="81" t="s">
        <v>759</v>
      </c>
      <c r="E163" s="90" t="s">
        <v>2696</v>
      </c>
      <c r="F163" s="90" t="s">
        <v>2876</v>
      </c>
      <c r="G163" s="90" t="s">
        <v>2349</v>
      </c>
      <c r="H163" s="90" t="s">
        <v>2926</v>
      </c>
      <c r="I163" s="70" t="s">
        <v>4294</v>
      </c>
      <c r="J163" s="70" t="s">
        <v>413</v>
      </c>
      <c r="K163" s="70" t="s">
        <v>0</v>
      </c>
      <c r="L163" s="84" t="s">
        <v>1816</v>
      </c>
      <c r="M163" s="84" t="s">
        <v>1781</v>
      </c>
      <c r="N163" s="105">
        <v>46294</v>
      </c>
      <c r="O163" s="217">
        <f t="shared" ca="1" si="9"/>
        <v>698</v>
      </c>
      <c r="P163" s="106" t="str">
        <f t="shared" ca="1" si="7"/>
        <v>Berlaku</v>
      </c>
    </row>
    <row r="164" spans="1:16" s="76" customFormat="1" ht="60" hidden="1" customHeight="1">
      <c r="A164" s="70">
        <f t="shared" si="8"/>
        <v>163</v>
      </c>
      <c r="B164" s="81" t="s">
        <v>1780</v>
      </c>
      <c r="C164" s="72" t="s">
        <v>189</v>
      </c>
      <c r="D164" s="81" t="s">
        <v>759</v>
      </c>
      <c r="E164" s="90" t="s">
        <v>2696</v>
      </c>
      <c r="F164" s="90" t="s">
        <v>2876</v>
      </c>
      <c r="G164" s="90" t="s">
        <v>2350</v>
      </c>
      <c r="H164" s="90" t="s">
        <v>2926</v>
      </c>
      <c r="I164" s="70" t="s">
        <v>4294</v>
      </c>
      <c r="J164" s="70" t="s">
        <v>413</v>
      </c>
      <c r="K164" s="70" t="s">
        <v>0</v>
      </c>
      <c r="L164" s="84" t="s">
        <v>1809</v>
      </c>
      <c r="M164" s="84" t="s">
        <v>1782</v>
      </c>
      <c r="N164" s="105">
        <v>46294</v>
      </c>
      <c r="O164" s="217">
        <f t="shared" ca="1" si="9"/>
        <v>698</v>
      </c>
      <c r="P164" s="106" t="str">
        <f t="shared" ca="1" si="7"/>
        <v>Berlaku</v>
      </c>
    </row>
    <row r="165" spans="1:16" s="76" customFormat="1" ht="119.25" hidden="1" customHeight="1">
      <c r="A165" s="70">
        <f t="shared" si="8"/>
        <v>164</v>
      </c>
      <c r="B165" s="84" t="s">
        <v>4272</v>
      </c>
      <c r="C165" s="72" t="s">
        <v>4268</v>
      </c>
      <c r="D165" s="81" t="s">
        <v>4273</v>
      </c>
      <c r="E165" s="90" t="s">
        <v>2696</v>
      </c>
      <c r="F165" s="90" t="s">
        <v>2876</v>
      </c>
      <c r="G165" s="90" t="s">
        <v>2351</v>
      </c>
      <c r="H165" s="90" t="s">
        <v>2926</v>
      </c>
      <c r="I165" s="70" t="s">
        <v>4294</v>
      </c>
      <c r="J165" s="70" t="s">
        <v>413</v>
      </c>
      <c r="K165" s="70" t="s">
        <v>0</v>
      </c>
      <c r="L165" s="84" t="s">
        <v>1810</v>
      </c>
      <c r="M165" s="84" t="s">
        <v>1783</v>
      </c>
      <c r="N165" s="105">
        <v>46294</v>
      </c>
      <c r="O165" s="217">
        <f t="shared" ca="1" si="9"/>
        <v>698</v>
      </c>
      <c r="P165" s="106" t="str">
        <f t="shared" ref="P165:P228" ca="1" si="10">IF(O165&gt;0,"Berlaku","Kadaluarsa")</f>
        <v>Berlaku</v>
      </c>
    </row>
    <row r="166" spans="1:16" s="76" customFormat="1" ht="180" hidden="1">
      <c r="A166" s="70">
        <f t="shared" si="8"/>
        <v>165</v>
      </c>
      <c r="B166" s="81" t="s">
        <v>1784</v>
      </c>
      <c r="C166" s="84" t="s">
        <v>514</v>
      </c>
      <c r="D166" s="81" t="s">
        <v>3133</v>
      </c>
      <c r="E166" s="90" t="s">
        <v>2699</v>
      </c>
      <c r="F166" s="90" t="s">
        <v>2878</v>
      </c>
      <c r="G166" s="90" t="s">
        <v>2352</v>
      </c>
      <c r="H166" s="90" t="s">
        <v>2926</v>
      </c>
      <c r="I166" s="70" t="s">
        <v>4294</v>
      </c>
      <c r="J166" s="70" t="s">
        <v>413</v>
      </c>
      <c r="K166" s="70" t="s">
        <v>0</v>
      </c>
      <c r="L166" s="84" t="s">
        <v>1786</v>
      </c>
      <c r="M166" s="84" t="s">
        <v>1788</v>
      </c>
      <c r="N166" s="105">
        <v>46294</v>
      </c>
      <c r="O166" s="217">
        <f t="shared" ca="1" si="9"/>
        <v>698</v>
      </c>
      <c r="P166" s="106" t="str">
        <f t="shared" ca="1" si="10"/>
        <v>Berlaku</v>
      </c>
    </row>
    <row r="167" spans="1:16" s="76" customFormat="1" ht="180" hidden="1">
      <c r="A167" s="70">
        <f t="shared" si="8"/>
        <v>166</v>
      </c>
      <c r="B167" s="81" t="s">
        <v>1785</v>
      </c>
      <c r="C167" s="84" t="s">
        <v>514</v>
      </c>
      <c r="D167" s="81" t="s">
        <v>3133</v>
      </c>
      <c r="E167" s="90" t="s">
        <v>2699</v>
      </c>
      <c r="F167" s="90" t="s">
        <v>2878</v>
      </c>
      <c r="G167" s="90" t="s">
        <v>2353</v>
      </c>
      <c r="H167" s="90" t="s">
        <v>2926</v>
      </c>
      <c r="I167" s="70" t="s">
        <v>4294</v>
      </c>
      <c r="J167" s="70" t="s">
        <v>413</v>
      </c>
      <c r="K167" s="70" t="s">
        <v>0</v>
      </c>
      <c r="L167" s="84" t="s">
        <v>1787</v>
      </c>
      <c r="M167" s="84" t="s">
        <v>1764</v>
      </c>
      <c r="N167" s="105">
        <v>46294</v>
      </c>
      <c r="O167" s="217">
        <f t="shared" ca="1" si="9"/>
        <v>698</v>
      </c>
      <c r="P167" s="106" t="str">
        <f t="shared" ca="1" si="10"/>
        <v>Berlaku</v>
      </c>
    </row>
    <row r="168" spans="1:16" s="76" customFormat="1" ht="176.25" hidden="1" customHeight="1">
      <c r="A168" s="70">
        <f t="shared" si="8"/>
        <v>167</v>
      </c>
      <c r="B168" s="81" t="s">
        <v>1789</v>
      </c>
      <c r="C168" s="71" t="s">
        <v>187</v>
      </c>
      <c r="D168" s="81" t="s">
        <v>2748</v>
      </c>
      <c r="E168" s="70" t="s">
        <v>1604</v>
      </c>
      <c r="F168" s="70" t="s">
        <v>2861</v>
      </c>
      <c r="G168" s="90" t="s">
        <v>2354</v>
      </c>
      <c r="H168" s="90" t="s">
        <v>2884</v>
      </c>
      <c r="I168" s="70" t="s">
        <v>4294</v>
      </c>
      <c r="J168" s="70" t="s">
        <v>413</v>
      </c>
      <c r="K168" s="70" t="s">
        <v>0</v>
      </c>
      <c r="L168" s="84" t="s">
        <v>1802</v>
      </c>
      <c r="M168" s="84" t="s">
        <v>1790</v>
      </c>
      <c r="N168" s="105">
        <v>46294</v>
      </c>
      <c r="O168" s="217">
        <f t="shared" ca="1" si="9"/>
        <v>698</v>
      </c>
      <c r="P168" s="106" t="str">
        <f t="shared" ca="1" si="10"/>
        <v>Berlaku</v>
      </c>
    </row>
    <row r="169" spans="1:16" s="76" customFormat="1" ht="227.1" hidden="1" customHeight="1">
      <c r="A169" s="70">
        <f t="shared" si="8"/>
        <v>168</v>
      </c>
      <c r="B169" s="81" t="s">
        <v>1791</v>
      </c>
      <c r="C169" s="71" t="s">
        <v>1677</v>
      </c>
      <c r="D169" s="81" t="s">
        <v>1778</v>
      </c>
      <c r="E169" s="90" t="s">
        <v>2696</v>
      </c>
      <c r="F169" s="90" t="s">
        <v>2860</v>
      </c>
      <c r="G169" s="90" t="s">
        <v>2355</v>
      </c>
      <c r="H169" s="90" t="s">
        <v>2926</v>
      </c>
      <c r="I169" s="70" t="s">
        <v>4294</v>
      </c>
      <c r="J169" s="70" t="s">
        <v>413</v>
      </c>
      <c r="K169" s="70" t="s">
        <v>0</v>
      </c>
      <c r="L169" s="84" t="s">
        <v>1793</v>
      </c>
      <c r="M169" s="74" t="s">
        <v>1801</v>
      </c>
      <c r="N169" s="105">
        <v>46294</v>
      </c>
      <c r="O169" s="217">
        <f t="shared" ca="1" si="9"/>
        <v>698</v>
      </c>
      <c r="P169" s="106" t="str">
        <f t="shared" ca="1" si="10"/>
        <v>Berlaku</v>
      </c>
    </row>
    <row r="170" spans="1:16" s="76" customFormat="1" ht="226.35" hidden="1" customHeight="1">
      <c r="A170" s="70">
        <f t="shared" si="8"/>
        <v>169</v>
      </c>
      <c r="B170" s="81" t="s">
        <v>1792</v>
      </c>
      <c r="C170" s="71" t="s">
        <v>1677</v>
      </c>
      <c r="D170" s="81" t="s">
        <v>1778</v>
      </c>
      <c r="E170" s="90" t="s">
        <v>2696</v>
      </c>
      <c r="F170" s="90" t="s">
        <v>2860</v>
      </c>
      <c r="G170" s="90" t="s">
        <v>2356</v>
      </c>
      <c r="H170" s="90" t="s">
        <v>2926</v>
      </c>
      <c r="I170" s="70" t="s">
        <v>4294</v>
      </c>
      <c r="J170" s="70" t="s">
        <v>413</v>
      </c>
      <c r="K170" s="70" t="s">
        <v>0</v>
      </c>
      <c r="L170" s="84" t="s">
        <v>1794</v>
      </c>
      <c r="M170" s="74" t="s">
        <v>1800</v>
      </c>
      <c r="N170" s="105">
        <v>46294</v>
      </c>
      <c r="O170" s="217">
        <f t="shared" ca="1" si="9"/>
        <v>698</v>
      </c>
      <c r="P170" s="106" t="str">
        <f t="shared" ca="1" si="10"/>
        <v>Berlaku</v>
      </c>
    </row>
    <row r="171" spans="1:16" s="76" customFormat="1" ht="83.85" hidden="1" customHeight="1">
      <c r="A171" s="70">
        <f t="shared" si="8"/>
        <v>170</v>
      </c>
      <c r="B171" s="81" t="s">
        <v>1795</v>
      </c>
      <c r="C171" s="84" t="s">
        <v>1796</v>
      </c>
      <c r="D171" s="81" t="s">
        <v>1799</v>
      </c>
      <c r="E171" s="90" t="s">
        <v>2697</v>
      </c>
      <c r="F171" s="90" t="s">
        <v>2860</v>
      </c>
      <c r="G171" s="90" t="s">
        <v>2357</v>
      </c>
      <c r="H171" s="90" t="s">
        <v>2926</v>
      </c>
      <c r="I171" s="70" t="s">
        <v>4295</v>
      </c>
      <c r="J171" s="70" t="s">
        <v>412</v>
      </c>
      <c r="K171" s="90" t="s">
        <v>10</v>
      </c>
      <c r="L171" s="84" t="s">
        <v>1797</v>
      </c>
      <c r="M171" s="74" t="s">
        <v>1798</v>
      </c>
      <c r="N171" s="105">
        <v>46294</v>
      </c>
      <c r="O171" s="217">
        <f t="shared" ca="1" si="9"/>
        <v>698</v>
      </c>
      <c r="P171" s="106" t="str">
        <f t="shared" ca="1" si="10"/>
        <v>Berlaku</v>
      </c>
    </row>
    <row r="172" spans="1:16" s="76" customFormat="1" ht="180" hidden="1">
      <c r="A172" s="70">
        <f t="shared" si="8"/>
        <v>171</v>
      </c>
      <c r="B172" s="84" t="s">
        <v>1811</v>
      </c>
      <c r="C172" s="84" t="s">
        <v>514</v>
      </c>
      <c r="D172" s="81" t="s">
        <v>3133</v>
      </c>
      <c r="E172" s="90" t="s">
        <v>2699</v>
      </c>
      <c r="F172" s="90" t="s">
        <v>2878</v>
      </c>
      <c r="G172" s="70" t="s">
        <v>2358</v>
      </c>
      <c r="H172" s="70" t="s">
        <v>2926</v>
      </c>
      <c r="I172" s="70" t="s">
        <v>4294</v>
      </c>
      <c r="J172" s="70" t="s">
        <v>413</v>
      </c>
      <c r="K172" s="70" t="s">
        <v>0</v>
      </c>
      <c r="L172" s="72" t="s">
        <v>1813</v>
      </c>
      <c r="M172" s="84" t="s">
        <v>1550</v>
      </c>
      <c r="N172" s="105">
        <v>46327</v>
      </c>
      <c r="O172" s="217">
        <f t="shared" ca="1" si="9"/>
        <v>731</v>
      </c>
      <c r="P172" s="106" t="str">
        <f t="shared" ca="1" si="10"/>
        <v>Berlaku</v>
      </c>
    </row>
    <row r="173" spans="1:16" s="76" customFormat="1" ht="60" hidden="1">
      <c r="A173" s="70">
        <f t="shared" si="8"/>
        <v>172</v>
      </c>
      <c r="B173" s="84" t="s">
        <v>1812</v>
      </c>
      <c r="C173" s="84" t="s">
        <v>146</v>
      </c>
      <c r="D173" s="72" t="s">
        <v>2721</v>
      </c>
      <c r="E173" s="70" t="s">
        <v>1605</v>
      </c>
      <c r="F173" s="70" t="s">
        <v>2861</v>
      </c>
      <c r="G173" s="70" t="s">
        <v>2359</v>
      </c>
      <c r="H173" s="70" t="s">
        <v>2884</v>
      </c>
      <c r="I173" s="70" t="s">
        <v>4294</v>
      </c>
      <c r="J173" s="70" t="s">
        <v>413</v>
      </c>
      <c r="K173" s="70" t="s">
        <v>0</v>
      </c>
      <c r="L173" s="93" t="s">
        <v>1814</v>
      </c>
      <c r="M173" s="74" t="s">
        <v>1815</v>
      </c>
      <c r="N173" s="105">
        <v>46327</v>
      </c>
      <c r="O173" s="217">
        <f t="shared" ca="1" si="9"/>
        <v>731</v>
      </c>
      <c r="P173" s="106" t="str">
        <f t="shared" ca="1" si="10"/>
        <v>Berlaku</v>
      </c>
    </row>
    <row r="174" spans="1:16" s="76" customFormat="1" ht="75" hidden="1">
      <c r="A174" s="70">
        <f t="shared" si="8"/>
        <v>173</v>
      </c>
      <c r="B174" s="71" t="s">
        <v>3028</v>
      </c>
      <c r="C174" s="71" t="s">
        <v>180</v>
      </c>
      <c r="D174" s="81" t="s">
        <v>877</v>
      </c>
      <c r="E174" s="90" t="s">
        <v>2696</v>
      </c>
      <c r="F174" s="90" t="s">
        <v>2876</v>
      </c>
      <c r="G174" s="78" t="s">
        <v>2360</v>
      </c>
      <c r="H174" s="78" t="s">
        <v>2926</v>
      </c>
      <c r="I174" s="70" t="s">
        <v>4294</v>
      </c>
      <c r="J174" s="70" t="s">
        <v>413</v>
      </c>
      <c r="K174" s="70" t="s">
        <v>0</v>
      </c>
      <c r="L174" s="71" t="s">
        <v>1854</v>
      </c>
      <c r="M174" s="74" t="s">
        <v>1392</v>
      </c>
      <c r="N174" s="105">
        <v>46358</v>
      </c>
      <c r="O174" s="217">
        <f t="shared" ca="1" si="9"/>
        <v>762</v>
      </c>
      <c r="P174" s="106" t="str">
        <f t="shared" ca="1" si="10"/>
        <v>Berlaku</v>
      </c>
    </row>
    <row r="175" spans="1:16" s="76" customFormat="1" ht="204.75" hidden="1" customHeight="1">
      <c r="A175" s="70">
        <f t="shared" si="8"/>
        <v>174</v>
      </c>
      <c r="B175" s="71" t="s">
        <v>1499</v>
      </c>
      <c r="C175" s="88" t="s">
        <v>247</v>
      </c>
      <c r="D175" s="81" t="s">
        <v>782</v>
      </c>
      <c r="E175" s="125" t="s">
        <v>1606</v>
      </c>
      <c r="F175" s="125" t="s">
        <v>2860</v>
      </c>
      <c r="G175" s="70" t="s">
        <v>2361</v>
      </c>
      <c r="H175" s="70" t="s">
        <v>2926</v>
      </c>
      <c r="I175" s="70" t="s">
        <v>4294</v>
      </c>
      <c r="J175" s="70" t="s">
        <v>412</v>
      </c>
      <c r="K175" s="86" t="s">
        <v>221</v>
      </c>
      <c r="L175" s="73" t="s">
        <v>1855</v>
      </c>
      <c r="M175" s="84" t="s">
        <v>1498</v>
      </c>
      <c r="N175" s="105">
        <v>46358</v>
      </c>
      <c r="O175" s="217">
        <f t="shared" ca="1" si="9"/>
        <v>762</v>
      </c>
      <c r="P175" s="106" t="str">
        <f t="shared" ca="1" si="10"/>
        <v>Berlaku</v>
      </c>
    </row>
    <row r="176" spans="1:16" s="76" customFormat="1" ht="45" hidden="1">
      <c r="A176" s="70">
        <f t="shared" si="8"/>
        <v>175</v>
      </c>
      <c r="B176" s="71" t="s">
        <v>97</v>
      </c>
      <c r="C176" s="71" t="s">
        <v>211</v>
      </c>
      <c r="D176" s="81" t="s">
        <v>1374</v>
      </c>
      <c r="E176" s="90" t="s">
        <v>1604</v>
      </c>
      <c r="F176" s="90" t="s">
        <v>2860</v>
      </c>
      <c r="G176" s="92" t="s">
        <v>2362</v>
      </c>
      <c r="H176" s="92" t="s">
        <v>2926</v>
      </c>
      <c r="I176" s="70" t="s">
        <v>4294</v>
      </c>
      <c r="J176" s="78" t="s">
        <v>412</v>
      </c>
      <c r="K176" s="70" t="s">
        <v>3</v>
      </c>
      <c r="L176" s="72" t="s">
        <v>1856</v>
      </c>
      <c r="M176" s="84" t="s">
        <v>728</v>
      </c>
      <c r="N176" s="105">
        <v>46358</v>
      </c>
      <c r="O176" s="217">
        <f t="shared" ca="1" si="9"/>
        <v>762</v>
      </c>
      <c r="P176" s="106" t="str">
        <f t="shared" ca="1" si="10"/>
        <v>Berlaku</v>
      </c>
    </row>
    <row r="177" spans="1:16" s="76" customFormat="1" ht="180" hidden="1">
      <c r="A177" s="70">
        <f t="shared" si="8"/>
        <v>176</v>
      </c>
      <c r="B177" s="81" t="s">
        <v>1817</v>
      </c>
      <c r="C177" s="84" t="s">
        <v>514</v>
      </c>
      <c r="D177" s="81" t="s">
        <v>3133</v>
      </c>
      <c r="E177" s="90" t="s">
        <v>2699</v>
      </c>
      <c r="F177" s="90" t="s">
        <v>2878</v>
      </c>
      <c r="G177" s="70" t="s">
        <v>2363</v>
      </c>
      <c r="H177" s="70" t="s">
        <v>2926</v>
      </c>
      <c r="I177" s="70" t="s">
        <v>4294</v>
      </c>
      <c r="J177" s="70" t="s">
        <v>413</v>
      </c>
      <c r="K177" s="70" t="s">
        <v>0</v>
      </c>
      <c r="L177" s="72" t="s">
        <v>1820</v>
      </c>
      <c r="M177" s="84" t="s">
        <v>1550</v>
      </c>
      <c r="N177" s="105">
        <v>46358</v>
      </c>
      <c r="O177" s="217">
        <f t="shared" ca="1" si="9"/>
        <v>762</v>
      </c>
      <c r="P177" s="106" t="str">
        <f t="shared" ca="1" si="10"/>
        <v>Berlaku</v>
      </c>
    </row>
    <row r="178" spans="1:16" s="76" customFormat="1" ht="60.6" hidden="1" customHeight="1">
      <c r="A178" s="70">
        <f t="shared" si="8"/>
        <v>177</v>
      </c>
      <c r="B178" s="81" t="s">
        <v>1818</v>
      </c>
      <c r="C178" s="84" t="s">
        <v>514</v>
      </c>
      <c r="D178" s="81" t="s">
        <v>3133</v>
      </c>
      <c r="E178" s="90" t="s">
        <v>2699</v>
      </c>
      <c r="F178" s="90" t="s">
        <v>2878</v>
      </c>
      <c r="G178" s="70" t="s">
        <v>2364</v>
      </c>
      <c r="H178" s="70" t="s">
        <v>2926</v>
      </c>
      <c r="I178" s="70" t="s">
        <v>4294</v>
      </c>
      <c r="J178" s="70" t="s">
        <v>413</v>
      </c>
      <c r="K178" s="70" t="s">
        <v>0</v>
      </c>
      <c r="L178" s="72" t="s">
        <v>1821</v>
      </c>
      <c r="M178" s="84" t="s">
        <v>1550</v>
      </c>
      <c r="N178" s="105">
        <v>46358</v>
      </c>
      <c r="O178" s="217">
        <f t="shared" ca="1" si="9"/>
        <v>762</v>
      </c>
      <c r="P178" s="106" t="str">
        <f t="shared" ca="1" si="10"/>
        <v>Berlaku</v>
      </c>
    </row>
    <row r="179" spans="1:16" s="76" customFormat="1" ht="165" hidden="1">
      <c r="A179" s="70">
        <f t="shared" si="8"/>
        <v>178</v>
      </c>
      <c r="B179" s="81" t="s">
        <v>1819</v>
      </c>
      <c r="C179" s="84" t="s">
        <v>514</v>
      </c>
      <c r="D179" s="81" t="s">
        <v>2707</v>
      </c>
      <c r="E179" s="90" t="s">
        <v>2699</v>
      </c>
      <c r="F179" s="90" t="s">
        <v>2878</v>
      </c>
      <c r="G179" s="70" t="s">
        <v>2365</v>
      </c>
      <c r="H179" s="70" t="s">
        <v>2926</v>
      </c>
      <c r="I179" s="70" t="s">
        <v>4294</v>
      </c>
      <c r="J179" s="70" t="s">
        <v>413</v>
      </c>
      <c r="K179" s="70" t="s">
        <v>0</v>
      </c>
      <c r="L179" s="72" t="s">
        <v>1820</v>
      </c>
      <c r="M179" s="84" t="s">
        <v>1550</v>
      </c>
      <c r="N179" s="105">
        <v>46358</v>
      </c>
      <c r="O179" s="217">
        <f t="shared" ca="1" si="9"/>
        <v>762</v>
      </c>
      <c r="P179" s="106" t="str">
        <f t="shared" ca="1" si="10"/>
        <v>Berlaku</v>
      </c>
    </row>
    <row r="180" spans="1:16" s="76" customFormat="1" ht="228.6" hidden="1" customHeight="1">
      <c r="A180" s="70">
        <f t="shared" si="8"/>
        <v>179</v>
      </c>
      <c r="B180" s="81" t="s">
        <v>1822</v>
      </c>
      <c r="C180" s="72" t="s">
        <v>3487</v>
      </c>
      <c r="D180" s="81" t="s">
        <v>4263</v>
      </c>
      <c r="E180" s="90" t="s">
        <v>2696</v>
      </c>
      <c r="F180" s="90" t="s">
        <v>2876</v>
      </c>
      <c r="G180" s="70" t="s">
        <v>2366</v>
      </c>
      <c r="H180" s="70" t="s">
        <v>2884</v>
      </c>
      <c r="I180" s="70" t="s">
        <v>4294</v>
      </c>
      <c r="J180" s="90" t="s">
        <v>412</v>
      </c>
      <c r="K180" s="70" t="s">
        <v>0</v>
      </c>
      <c r="L180" s="84" t="s">
        <v>3029</v>
      </c>
      <c r="M180" s="84" t="s">
        <v>1788</v>
      </c>
      <c r="N180" s="105">
        <v>46358</v>
      </c>
      <c r="O180" s="217">
        <f t="shared" ca="1" si="9"/>
        <v>762</v>
      </c>
      <c r="P180" s="106" t="str">
        <f t="shared" ca="1" si="10"/>
        <v>Berlaku</v>
      </c>
    </row>
    <row r="181" spans="1:16" s="76" customFormat="1" ht="229.35" hidden="1" customHeight="1">
      <c r="A181" s="70">
        <f t="shared" si="8"/>
        <v>180</v>
      </c>
      <c r="B181" s="81" t="s">
        <v>1823</v>
      </c>
      <c r="C181" s="72" t="s">
        <v>3487</v>
      </c>
      <c r="D181" s="81" t="s">
        <v>4263</v>
      </c>
      <c r="E181" s="90" t="s">
        <v>2696</v>
      </c>
      <c r="F181" s="90" t="s">
        <v>2876</v>
      </c>
      <c r="G181" s="70" t="s">
        <v>2367</v>
      </c>
      <c r="H181" s="70" t="s">
        <v>2884</v>
      </c>
      <c r="I181" s="70" t="s">
        <v>4294</v>
      </c>
      <c r="J181" s="90" t="s">
        <v>412</v>
      </c>
      <c r="K181" s="70" t="s">
        <v>0</v>
      </c>
      <c r="L181" s="84" t="s">
        <v>3030</v>
      </c>
      <c r="M181" s="84" t="s">
        <v>1788</v>
      </c>
      <c r="N181" s="105">
        <v>46358</v>
      </c>
      <c r="O181" s="217">
        <f t="shared" ca="1" si="9"/>
        <v>762</v>
      </c>
      <c r="P181" s="106" t="str">
        <f t="shared" ca="1" si="10"/>
        <v>Berlaku</v>
      </c>
    </row>
    <row r="182" spans="1:16" s="76" customFormat="1" ht="209.4" hidden="1" customHeight="1">
      <c r="A182" s="70">
        <f t="shared" si="8"/>
        <v>181</v>
      </c>
      <c r="B182" s="71" t="s">
        <v>1824</v>
      </c>
      <c r="C182" s="71" t="s">
        <v>144</v>
      </c>
      <c r="D182" s="72" t="s">
        <v>3140</v>
      </c>
      <c r="E182" s="70" t="s">
        <v>1604</v>
      </c>
      <c r="F182" s="90" t="s">
        <v>2876</v>
      </c>
      <c r="G182" s="70" t="s">
        <v>2368</v>
      </c>
      <c r="H182" s="70" t="s">
        <v>2884</v>
      </c>
      <c r="I182" s="70" t="s">
        <v>4294</v>
      </c>
      <c r="J182" s="90" t="s">
        <v>412</v>
      </c>
      <c r="K182" s="70" t="s">
        <v>0</v>
      </c>
      <c r="L182" s="84" t="s">
        <v>1852</v>
      </c>
      <c r="M182" s="84" t="s">
        <v>1830</v>
      </c>
      <c r="N182" s="105">
        <v>46358</v>
      </c>
      <c r="O182" s="217">
        <f t="shared" ca="1" si="9"/>
        <v>762</v>
      </c>
      <c r="P182" s="106" t="str">
        <f t="shared" ca="1" si="10"/>
        <v>Berlaku</v>
      </c>
    </row>
    <row r="183" spans="1:16" s="76" customFormat="1" ht="72.599999999999994" hidden="1" customHeight="1">
      <c r="A183" s="70">
        <f t="shared" si="8"/>
        <v>182</v>
      </c>
      <c r="B183" s="81" t="s">
        <v>1825</v>
      </c>
      <c r="C183" s="71" t="s">
        <v>135</v>
      </c>
      <c r="D183" s="81" t="s">
        <v>1835</v>
      </c>
      <c r="E183" s="90" t="s">
        <v>2696</v>
      </c>
      <c r="F183" s="90" t="s">
        <v>2860</v>
      </c>
      <c r="G183" s="70" t="s">
        <v>2369</v>
      </c>
      <c r="H183" s="70" t="s">
        <v>2926</v>
      </c>
      <c r="I183" s="70" t="s">
        <v>4294</v>
      </c>
      <c r="J183" s="86" t="s">
        <v>414</v>
      </c>
      <c r="K183" s="70" t="s">
        <v>3</v>
      </c>
      <c r="L183" s="84" t="s">
        <v>1877</v>
      </c>
      <c r="M183" s="74" t="s">
        <v>1853</v>
      </c>
      <c r="N183" s="105">
        <v>46358</v>
      </c>
      <c r="O183" s="217">
        <f t="shared" ca="1" si="9"/>
        <v>762</v>
      </c>
      <c r="P183" s="106" t="str">
        <f t="shared" ca="1" si="10"/>
        <v>Berlaku</v>
      </c>
    </row>
    <row r="184" spans="1:16" s="76" customFormat="1" ht="71.25" hidden="1" customHeight="1">
      <c r="A184" s="70">
        <f t="shared" si="8"/>
        <v>183</v>
      </c>
      <c r="B184" s="81" t="s">
        <v>1826</v>
      </c>
      <c r="C184" s="71" t="s">
        <v>236</v>
      </c>
      <c r="D184" s="72" t="s">
        <v>2766</v>
      </c>
      <c r="E184" s="70" t="s">
        <v>1604</v>
      </c>
      <c r="F184" s="70" t="s">
        <v>2861</v>
      </c>
      <c r="G184" s="70" t="s">
        <v>2370</v>
      </c>
      <c r="H184" s="70" t="s">
        <v>2884</v>
      </c>
      <c r="I184" s="70" t="s">
        <v>4294</v>
      </c>
      <c r="J184" s="70" t="s">
        <v>413</v>
      </c>
      <c r="K184" s="70" t="s">
        <v>3</v>
      </c>
      <c r="L184" s="84" t="s">
        <v>3031</v>
      </c>
      <c r="M184" s="84" t="s">
        <v>1768</v>
      </c>
      <c r="N184" s="105">
        <v>46358</v>
      </c>
      <c r="O184" s="217">
        <f t="shared" ca="1" si="9"/>
        <v>762</v>
      </c>
      <c r="P184" s="106" t="str">
        <f t="shared" ca="1" si="10"/>
        <v>Berlaku</v>
      </c>
    </row>
    <row r="185" spans="1:16" s="76" customFormat="1" ht="180.6" hidden="1" customHeight="1">
      <c r="A185" s="70">
        <f t="shared" si="8"/>
        <v>184</v>
      </c>
      <c r="B185" s="81" t="s">
        <v>1827</v>
      </c>
      <c r="C185" s="71" t="s">
        <v>1829</v>
      </c>
      <c r="D185" s="84" t="s">
        <v>2760</v>
      </c>
      <c r="E185" s="70" t="s">
        <v>1604</v>
      </c>
      <c r="F185" s="70" t="s">
        <v>2861</v>
      </c>
      <c r="G185" s="70" t="s">
        <v>2371</v>
      </c>
      <c r="H185" s="70" t="s">
        <v>2884</v>
      </c>
      <c r="I185" s="70" t="s">
        <v>4294</v>
      </c>
      <c r="J185" s="70" t="s">
        <v>413</v>
      </c>
      <c r="K185" s="70" t="s">
        <v>0</v>
      </c>
      <c r="L185" s="84" t="s">
        <v>1831</v>
      </c>
      <c r="M185" s="74" t="s">
        <v>1832</v>
      </c>
      <c r="N185" s="105">
        <v>46358</v>
      </c>
      <c r="O185" s="217">
        <f t="shared" ca="1" si="9"/>
        <v>762</v>
      </c>
      <c r="P185" s="106" t="str">
        <f t="shared" ca="1" si="10"/>
        <v>Berlaku</v>
      </c>
    </row>
    <row r="186" spans="1:16" s="76" customFormat="1" ht="106.35" hidden="1" customHeight="1">
      <c r="A186" s="70">
        <f t="shared" si="8"/>
        <v>185</v>
      </c>
      <c r="B186" s="81" t="s">
        <v>1828</v>
      </c>
      <c r="C186" s="71" t="s">
        <v>1829</v>
      </c>
      <c r="D186" s="84" t="s">
        <v>2760</v>
      </c>
      <c r="E186" s="70" t="s">
        <v>1604</v>
      </c>
      <c r="F186" s="70" t="s">
        <v>2861</v>
      </c>
      <c r="G186" s="70" t="s">
        <v>2372</v>
      </c>
      <c r="H186" s="70" t="s">
        <v>2884</v>
      </c>
      <c r="I186" s="70" t="s">
        <v>4294</v>
      </c>
      <c r="J186" s="70" t="s">
        <v>413</v>
      </c>
      <c r="K186" s="70" t="s">
        <v>0</v>
      </c>
      <c r="L186" s="84" t="s">
        <v>1833</v>
      </c>
      <c r="M186" s="84" t="s">
        <v>1834</v>
      </c>
      <c r="N186" s="105">
        <v>46358</v>
      </c>
      <c r="O186" s="217">
        <f t="shared" ca="1" si="9"/>
        <v>762</v>
      </c>
      <c r="P186" s="106" t="str">
        <f t="shared" ca="1" si="10"/>
        <v>Berlaku</v>
      </c>
    </row>
    <row r="187" spans="1:16" s="76" customFormat="1" ht="60" hidden="1">
      <c r="A187" s="70">
        <f t="shared" si="8"/>
        <v>186</v>
      </c>
      <c r="B187" s="81" t="s">
        <v>206</v>
      </c>
      <c r="C187" s="72" t="s">
        <v>187</v>
      </c>
      <c r="D187" s="72" t="s">
        <v>2748</v>
      </c>
      <c r="E187" s="70" t="s">
        <v>1604</v>
      </c>
      <c r="F187" s="70" t="s">
        <v>2861</v>
      </c>
      <c r="G187" s="70" t="s">
        <v>2373</v>
      </c>
      <c r="H187" s="70" t="s">
        <v>2884</v>
      </c>
      <c r="I187" s="70" t="s">
        <v>4294</v>
      </c>
      <c r="J187" s="70" t="s">
        <v>412</v>
      </c>
      <c r="K187" s="70" t="s">
        <v>0</v>
      </c>
      <c r="L187" s="84" t="s">
        <v>1859</v>
      </c>
      <c r="M187" s="84" t="s">
        <v>613</v>
      </c>
      <c r="N187" s="105">
        <v>46383</v>
      </c>
      <c r="O187" s="217">
        <f t="shared" ca="1" si="9"/>
        <v>787</v>
      </c>
      <c r="P187" s="106" t="str">
        <f t="shared" ca="1" si="10"/>
        <v>Berlaku</v>
      </c>
    </row>
    <row r="188" spans="1:16" s="76" customFormat="1" ht="77.400000000000006" hidden="1">
      <c r="A188" s="70">
        <f t="shared" si="8"/>
        <v>187</v>
      </c>
      <c r="B188" s="81" t="s">
        <v>82</v>
      </c>
      <c r="C188" s="71" t="s">
        <v>246</v>
      </c>
      <c r="D188" s="81" t="s">
        <v>779</v>
      </c>
      <c r="E188" s="90" t="s">
        <v>2699</v>
      </c>
      <c r="F188" s="90" t="s">
        <v>2860</v>
      </c>
      <c r="G188" s="70" t="s">
        <v>2374</v>
      </c>
      <c r="H188" s="70" t="s">
        <v>2926</v>
      </c>
      <c r="I188" s="70" t="s">
        <v>4294</v>
      </c>
      <c r="J188" s="90" t="s">
        <v>412</v>
      </c>
      <c r="K188" s="70" t="s">
        <v>3</v>
      </c>
      <c r="L188" s="93" t="s">
        <v>3032</v>
      </c>
      <c r="M188" s="74" t="s">
        <v>1425</v>
      </c>
      <c r="N188" s="105">
        <v>46383</v>
      </c>
      <c r="O188" s="217">
        <f t="shared" ca="1" si="9"/>
        <v>787</v>
      </c>
      <c r="P188" s="106" t="str">
        <f t="shared" ca="1" si="10"/>
        <v>Berlaku</v>
      </c>
    </row>
    <row r="189" spans="1:16" s="76" customFormat="1" ht="86.1" hidden="1" customHeight="1">
      <c r="A189" s="70">
        <f t="shared" si="8"/>
        <v>188</v>
      </c>
      <c r="B189" s="81" t="s">
        <v>83</v>
      </c>
      <c r="C189" s="88" t="s">
        <v>235</v>
      </c>
      <c r="D189" s="81" t="s">
        <v>1380</v>
      </c>
      <c r="E189" s="90" t="s">
        <v>2699</v>
      </c>
      <c r="F189" s="90" t="s">
        <v>2860</v>
      </c>
      <c r="G189" s="70" t="s">
        <v>2375</v>
      </c>
      <c r="H189" s="70" t="s">
        <v>2926</v>
      </c>
      <c r="I189" s="70" t="s">
        <v>4295</v>
      </c>
      <c r="J189" s="90" t="s">
        <v>412</v>
      </c>
      <c r="K189" s="90" t="s">
        <v>10</v>
      </c>
      <c r="L189" s="93" t="s">
        <v>1860</v>
      </c>
      <c r="M189" s="74" t="s">
        <v>1862</v>
      </c>
      <c r="N189" s="105">
        <v>46383</v>
      </c>
      <c r="O189" s="217">
        <f t="shared" ca="1" si="9"/>
        <v>787</v>
      </c>
      <c r="P189" s="106" t="str">
        <f t="shared" ca="1" si="10"/>
        <v>Berlaku</v>
      </c>
    </row>
    <row r="190" spans="1:16" s="76" customFormat="1" ht="82.35" hidden="1" customHeight="1">
      <c r="A190" s="70">
        <f t="shared" si="8"/>
        <v>189</v>
      </c>
      <c r="B190" s="81" t="s">
        <v>1863</v>
      </c>
      <c r="C190" s="71" t="s">
        <v>139</v>
      </c>
      <c r="D190" s="81" t="s">
        <v>1375</v>
      </c>
      <c r="E190" s="90" t="s">
        <v>2696</v>
      </c>
      <c r="F190" s="90" t="s">
        <v>2876</v>
      </c>
      <c r="G190" s="70" t="s">
        <v>2376</v>
      </c>
      <c r="H190" s="70" t="s">
        <v>2926</v>
      </c>
      <c r="I190" s="70" t="s">
        <v>4295</v>
      </c>
      <c r="J190" s="90" t="s">
        <v>412</v>
      </c>
      <c r="K190" s="90" t="s">
        <v>10</v>
      </c>
      <c r="L190" s="72" t="s">
        <v>1861</v>
      </c>
      <c r="M190" s="74" t="s">
        <v>1858</v>
      </c>
      <c r="N190" s="105">
        <v>46383</v>
      </c>
      <c r="O190" s="217">
        <f t="shared" ca="1" si="9"/>
        <v>787</v>
      </c>
      <c r="P190" s="106" t="str">
        <f t="shared" ca="1" si="10"/>
        <v>Berlaku</v>
      </c>
    </row>
    <row r="191" spans="1:16" s="76" customFormat="1" ht="150" hidden="1">
      <c r="A191" s="70">
        <f t="shared" si="8"/>
        <v>190</v>
      </c>
      <c r="B191" s="81" t="s">
        <v>1864</v>
      </c>
      <c r="C191" s="71" t="s">
        <v>232</v>
      </c>
      <c r="D191" s="81" t="s">
        <v>2708</v>
      </c>
      <c r="E191" s="90" t="s">
        <v>2699</v>
      </c>
      <c r="F191" s="90" t="s">
        <v>2876</v>
      </c>
      <c r="G191" s="90" t="s">
        <v>2377</v>
      </c>
      <c r="H191" s="90" t="s">
        <v>2926</v>
      </c>
      <c r="I191" s="70" t="s">
        <v>4294</v>
      </c>
      <c r="J191" s="70" t="s">
        <v>413</v>
      </c>
      <c r="K191" s="70" t="s">
        <v>0</v>
      </c>
      <c r="L191" s="84" t="s">
        <v>1878</v>
      </c>
      <c r="M191" s="74" t="s">
        <v>1869</v>
      </c>
      <c r="N191" s="105">
        <v>46383</v>
      </c>
      <c r="O191" s="217">
        <f t="shared" ca="1" si="9"/>
        <v>787</v>
      </c>
      <c r="P191" s="106" t="str">
        <f t="shared" ca="1" si="10"/>
        <v>Berlaku</v>
      </c>
    </row>
    <row r="192" spans="1:16" s="76" customFormat="1" ht="150" hidden="1">
      <c r="A192" s="70">
        <f t="shared" si="8"/>
        <v>191</v>
      </c>
      <c r="B192" s="81" t="s">
        <v>1865</v>
      </c>
      <c r="C192" s="71" t="s">
        <v>232</v>
      </c>
      <c r="D192" s="81" t="s">
        <v>2708</v>
      </c>
      <c r="E192" s="90" t="s">
        <v>2699</v>
      </c>
      <c r="F192" s="90" t="s">
        <v>2876</v>
      </c>
      <c r="G192" s="90" t="s">
        <v>2378</v>
      </c>
      <c r="H192" s="90" t="s">
        <v>2926</v>
      </c>
      <c r="I192" s="70" t="s">
        <v>4294</v>
      </c>
      <c r="J192" s="70" t="s">
        <v>413</v>
      </c>
      <c r="K192" s="70" t="s">
        <v>0</v>
      </c>
      <c r="L192" s="84" t="s">
        <v>1879</v>
      </c>
      <c r="M192" s="84" t="s">
        <v>1870</v>
      </c>
      <c r="N192" s="105">
        <v>46383</v>
      </c>
      <c r="O192" s="217">
        <f t="shared" ca="1" si="9"/>
        <v>787</v>
      </c>
      <c r="P192" s="106" t="str">
        <f t="shared" ca="1" si="10"/>
        <v>Berlaku</v>
      </c>
    </row>
    <row r="193" spans="1:16" s="76" customFormat="1" ht="150" hidden="1">
      <c r="A193" s="70">
        <f t="shared" si="8"/>
        <v>192</v>
      </c>
      <c r="B193" s="81" t="s">
        <v>1866</v>
      </c>
      <c r="C193" s="71" t="s">
        <v>232</v>
      </c>
      <c r="D193" s="81" t="s">
        <v>2708</v>
      </c>
      <c r="E193" s="90" t="s">
        <v>2699</v>
      </c>
      <c r="F193" s="90" t="s">
        <v>2876</v>
      </c>
      <c r="G193" s="90" t="s">
        <v>2379</v>
      </c>
      <c r="H193" s="90" t="s">
        <v>2926</v>
      </c>
      <c r="I193" s="70" t="s">
        <v>4294</v>
      </c>
      <c r="J193" s="70" t="s">
        <v>413</v>
      </c>
      <c r="K193" s="70" t="s">
        <v>0</v>
      </c>
      <c r="L193" s="84" t="s">
        <v>1880</v>
      </c>
      <c r="M193" s="84" t="s">
        <v>1871</v>
      </c>
      <c r="N193" s="105">
        <v>46383</v>
      </c>
      <c r="O193" s="217">
        <f t="shared" ca="1" si="9"/>
        <v>787</v>
      </c>
      <c r="P193" s="106" t="str">
        <f t="shared" ca="1" si="10"/>
        <v>Berlaku</v>
      </c>
    </row>
    <row r="194" spans="1:16" s="76" customFormat="1" ht="150" hidden="1">
      <c r="A194" s="70">
        <f t="shared" si="8"/>
        <v>193</v>
      </c>
      <c r="B194" s="81" t="s">
        <v>1867</v>
      </c>
      <c r="C194" s="71" t="s">
        <v>232</v>
      </c>
      <c r="D194" s="81" t="s">
        <v>2708</v>
      </c>
      <c r="E194" s="90" t="s">
        <v>2699</v>
      </c>
      <c r="F194" s="90" t="s">
        <v>2876</v>
      </c>
      <c r="G194" s="90" t="s">
        <v>2380</v>
      </c>
      <c r="H194" s="90" t="s">
        <v>2926</v>
      </c>
      <c r="I194" s="70" t="s">
        <v>4294</v>
      </c>
      <c r="J194" s="70" t="s">
        <v>413</v>
      </c>
      <c r="K194" s="70" t="s">
        <v>0</v>
      </c>
      <c r="L194" s="84" t="s">
        <v>1881</v>
      </c>
      <c r="M194" s="84" t="s">
        <v>1872</v>
      </c>
      <c r="N194" s="105">
        <v>46383</v>
      </c>
      <c r="O194" s="217">
        <f t="shared" ca="1" si="9"/>
        <v>787</v>
      </c>
      <c r="P194" s="106" t="str">
        <f t="shared" ca="1" si="10"/>
        <v>Berlaku</v>
      </c>
    </row>
    <row r="195" spans="1:16" s="76" customFormat="1" ht="150" hidden="1">
      <c r="A195" s="70">
        <f t="shared" ref="A195:A258" si="11">A194+1</f>
        <v>194</v>
      </c>
      <c r="B195" s="81" t="s">
        <v>1868</v>
      </c>
      <c r="C195" s="71" t="s">
        <v>232</v>
      </c>
      <c r="D195" s="81" t="s">
        <v>2708</v>
      </c>
      <c r="E195" s="90" t="s">
        <v>2699</v>
      </c>
      <c r="F195" s="90" t="s">
        <v>2876</v>
      </c>
      <c r="G195" s="90" t="s">
        <v>2381</v>
      </c>
      <c r="H195" s="90" t="s">
        <v>2926</v>
      </c>
      <c r="I195" s="70" t="s">
        <v>4294</v>
      </c>
      <c r="J195" s="90" t="s">
        <v>412</v>
      </c>
      <c r="K195" s="70" t="s">
        <v>0</v>
      </c>
      <c r="L195" s="84" t="s">
        <v>1882</v>
      </c>
      <c r="M195" s="84" t="s">
        <v>1873</v>
      </c>
      <c r="N195" s="105">
        <v>46383</v>
      </c>
      <c r="O195" s="217">
        <f t="shared" ref="O195:O258" ca="1" si="12">N195-TODAY()</f>
        <v>787</v>
      </c>
      <c r="P195" s="106" t="str">
        <f t="shared" ca="1" si="10"/>
        <v>Berlaku</v>
      </c>
    </row>
    <row r="196" spans="1:16" s="76" customFormat="1" ht="120" hidden="1">
      <c r="A196" s="70">
        <f t="shared" si="11"/>
        <v>195</v>
      </c>
      <c r="B196" s="81" t="s">
        <v>1874</v>
      </c>
      <c r="C196" s="71" t="s">
        <v>1876</v>
      </c>
      <c r="D196" s="81" t="s">
        <v>2709</v>
      </c>
      <c r="E196" s="90" t="s">
        <v>2704</v>
      </c>
      <c r="F196" s="90" t="s">
        <v>2860</v>
      </c>
      <c r="G196" s="90" t="s">
        <v>2382</v>
      </c>
      <c r="H196" s="90" t="s">
        <v>2926</v>
      </c>
      <c r="I196" s="70" t="s">
        <v>4294</v>
      </c>
      <c r="J196" s="90" t="s">
        <v>412</v>
      </c>
      <c r="K196" s="86" t="s">
        <v>221</v>
      </c>
      <c r="L196" s="84" t="s">
        <v>1884</v>
      </c>
      <c r="M196" s="74" t="s">
        <v>3033</v>
      </c>
      <c r="N196" s="105">
        <v>46383</v>
      </c>
      <c r="O196" s="217">
        <f t="shared" ca="1" si="12"/>
        <v>787</v>
      </c>
      <c r="P196" s="106" t="str">
        <f t="shared" ca="1" si="10"/>
        <v>Berlaku</v>
      </c>
    </row>
    <row r="197" spans="1:16" s="76" customFormat="1" ht="120" hidden="1">
      <c r="A197" s="70">
        <f t="shared" si="11"/>
        <v>196</v>
      </c>
      <c r="B197" s="81" t="s">
        <v>1875</v>
      </c>
      <c r="C197" s="71" t="s">
        <v>1876</v>
      </c>
      <c r="D197" s="81" t="s">
        <v>2709</v>
      </c>
      <c r="E197" s="90" t="s">
        <v>2704</v>
      </c>
      <c r="F197" s="90" t="s">
        <v>2860</v>
      </c>
      <c r="G197" s="90" t="s">
        <v>2383</v>
      </c>
      <c r="H197" s="90" t="s">
        <v>2926</v>
      </c>
      <c r="I197" s="70" t="s">
        <v>4294</v>
      </c>
      <c r="J197" s="90" t="s">
        <v>412</v>
      </c>
      <c r="K197" s="86" t="s">
        <v>221</v>
      </c>
      <c r="L197" s="84" t="s">
        <v>1883</v>
      </c>
      <c r="M197" s="74" t="s">
        <v>3034</v>
      </c>
      <c r="N197" s="105">
        <v>46383</v>
      </c>
      <c r="O197" s="217">
        <f t="shared" ca="1" si="12"/>
        <v>787</v>
      </c>
      <c r="P197" s="106" t="str">
        <f t="shared" ca="1" si="10"/>
        <v>Berlaku</v>
      </c>
    </row>
    <row r="198" spans="1:16" s="76" customFormat="1" ht="76.8" hidden="1">
      <c r="A198" s="70">
        <f t="shared" si="11"/>
        <v>197</v>
      </c>
      <c r="B198" s="87" t="s">
        <v>1885</v>
      </c>
      <c r="C198" s="71" t="s">
        <v>160</v>
      </c>
      <c r="D198" s="72" t="s">
        <v>2730</v>
      </c>
      <c r="E198" s="70" t="s">
        <v>1605</v>
      </c>
      <c r="F198" s="70" t="s">
        <v>2861</v>
      </c>
      <c r="G198" s="86" t="s">
        <v>2384</v>
      </c>
      <c r="H198" s="86" t="s">
        <v>2884</v>
      </c>
      <c r="I198" s="70" t="s">
        <v>4294</v>
      </c>
      <c r="J198" s="70" t="s">
        <v>413</v>
      </c>
      <c r="K198" s="70" t="s">
        <v>3</v>
      </c>
      <c r="L198" s="82" t="s">
        <v>3035</v>
      </c>
      <c r="M198" s="74" t="s">
        <v>1404</v>
      </c>
      <c r="N198" s="105">
        <v>46427</v>
      </c>
      <c r="O198" s="217">
        <f t="shared" ca="1" si="12"/>
        <v>831</v>
      </c>
      <c r="P198" s="106" t="str">
        <f t="shared" ca="1" si="10"/>
        <v>Berlaku</v>
      </c>
    </row>
    <row r="199" spans="1:16" s="76" customFormat="1" ht="45" hidden="1">
      <c r="A199" s="70">
        <f t="shared" si="11"/>
        <v>198</v>
      </c>
      <c r="B199" s="87" t="s">
        <v>1886</v>
      </c>
      <c r="C199" s="88" t="s">
        <v>1276</v>
      </c>
      <c r="D199" s="84" t="s">
        <v>1692</v>
      </c>
      <c r="E199" s="90" t="s">
        <v>2697</v>
      </c>
      <c r="F199" s="70" t="s">
        <v>2861</v>
      </c>
      <c r="G199" s="86" t="s">
        <v>2385</v>
      </c>
      <c r="H199" s="86" t="s">
        <v>2884</v>
      </c>
      <c r="I199" s="70" t="s">
        <v>4295</v>
      </c>
      <c r="J199" s="70" t="s">
        <v>413</v>
      </c>
      <c r="K199" s="90" t="s">
        <v>10</v>
      </c>
      <c r="L199" s="72" t="s">
        <v>1887</v>
      </c>
      <c r="M199" s="74" t="s">
        <v>1888</v>
      </c>
      <c r="N199" s="105">
        <v>46427</v>
      </c>
      <c r="O199" s="217">
        <f t="shared" ca="1" si="12"/>
        <v>831</v>
      </c>
      <c r="P199" s="106" t="str">
        <f t="shared" ca="1" si="10"/>
        <v>Berlaku</v>
      </c>
    </row>
    <row r="200" spans="1:16" s="76" customFormat="1" ht="165" hidden="1">
      <c r="A200" s="70">
        <f t="shared" si="11"/>
        <v>199</v>
      </c>
      <c r="B200" s="81" t="s">
        <v>4274</v>
      </c>
      <c r="C200" s="72" t="s">
        <v>4268</v>
      </c>
      <c r="D200" s="81" t="s">
        <v>4275</v>
      </c>
      <c r="E200" s="90" t="s">
        <v>2696</v>
      </c>
      <c r="F200" s="90" t="s">
        <v>2876</v>
      </c>
      <c r="G200" s="90" t="s">
        <v>2386</v>
      </c>
      <c r="H200" s="90" t="s">
        <v>2926</v>
      </c>
      <c r="I200" s="70" t="s">
        <v>4294</v>
      </c>
      <c r="J200" s="70" t="s">
        <v>413</v>
      </c>
      <c r="K200" s="70" t="s">
        <v>0</v>
      </c>
      <c r="L200" s="84" t="s">
        <v>1896</v>
      </c>
      <c r="M200" s="84" t="s">
        <v>1897</v>
      </c>
      <c r="N200" s="105">
        <v>46427</v>
      </c>
      <c r="O200" s="217">
        <f t="shared" ca="1" si="12"/>
        <v>831</v>
      </c>
      <c r="P200" s="106" t="str">
        <f t="shared" ca="1" si="10"/>
        <v>Berlaku</v>
      </c>
    </row>
    <row r="201" spans="1:16" s="76" customFormat="1" ht="102" hidden="1" customHeight="1">
      <c r="A201" s="70">
        <f t="shared" si="11"/>
        <v>200</v>
      </c>
      <c r="B201" s="81" t="s">
        <v>4276</v>
      </c>
      <c r="C201" s="72" t="s">
        <v>4268</v>
      </c>
      <c r="D201" s="81" t="s">
        <v>4275</v>
      </c>
      <c r="E201" s="90" t="s">
        <v>2696</v>
      </c>
      <c r="F201" s="90" t="s">
        <v>2876</v>
      </c>
      <c r="G201" s="90" t="s">
        <v>2387</v>
      </c>
      <c r="H201" s="90" t="s">
        <v>2926</v>
      </c>
      <c r="I201" s="70" t="s">
        <v>4294</v>
      </c>
      <c r="J201" s="70" t="s">
        <v>413</v>
      </c>
      <c r="K201" s="70" t="s">
        <v>0</v>
      </c>
      <c r="L201" s="84" t="s">
        <v>1898</v>
      </c>
      <c r="M201" s="84" t="s">
        <v>1899</v>
      </c>
      <c r="N201" s="105">
        <v>46427</v>
      </c>
      <c r="O201" s="217">
        <f t="shared" ca="1" si="12"/>
        <v>831</v>
      </c>
      <c r="P201" s="106" t="str">
        <f t="shared" ca="1" si="10"/>
        <v>Berlaku</v>
      </c>
    </row>
    <row r="202" spans="1:16" s="76" customFormat="1" ht="54.75" hidden="1" customHeight="1">
      <c r="A202" s="70">
        <f t="shared" si="11"/>
        <v>201</v>
      </c>
      <c r="B202" s="81" t="s">
        <v>1889</v>
      </c>
      <c r="C202" s="72" t="s">
        <v>189</v>
      </c>
      <c r="D202" s="81" t="s">
        <v>759</v>
      </c>
      <c r="E202" s="90" t="s">
        <v>2696</v>
      </c>
      <c r="F202" s="90" t="s">
        <v>2876</v>
      </c>
      <c r="G202" s="90" t="s">
        <v>2388</v>
      </c>
      <c r="H202" s="90" t="s">
        <v>2884</v>
      </c>
      <c r="I202" s="70" t="s">
        <v>4294</v>
      </c>
      <c r="J202" s="70" t="s">
        <v>413</v>
      </c>
      <c r="K202" s="70" t="s">
        <v>0</v>
      </c>
      <c r="L202" s="84" t="s">
        <v>1900</v>
      </c>
      <c r="M202" s="84" t="s">
        <v>1901</v>
      </c>
      <c r="N202" s="105">
        <v>46427</v>
      </c>
      <c r="O202" s="217">
        <f t="shared" ca="1" si="12"/>
        <v>831</v>
      </c>
      <c r="P202" s="106" t="str">
        <f t="shared" ca="1" si="10"/>
        <v>Berlaku</v>
      </c>
    </row>
    <row r="203" spans="1:16" s="76" customFormat="1" ht="174.75" hidden="1" customHeight="1">
      <c r="A203" s="70">
        <f t="shared" si="11"/>
        <v>202</v>
      </c>
      <c r="B203" s="81" t="s">
        <v>4277</v>
      </c>
      <c r="C203" s="72" t="s">
        <v>4268</v>
      </c>
      <c r="D203" s="81" t="s">
        <v>4278</v>
      </c>
      <c r="E203" s="90" t="s">
        <v>2696</v>
      </c>
      <c r="F203" s="90" t="s">
        <v>2876</v>
      </c>
      <c r="G203" s="90" t="s">
        <v>2389</v>
      </c>
      <c r="H203" s="90" t="s">
        <v>2926</v>
      </c>
      <c r="I203" s="70" t="s">
        <v>4294</v>
      </c>
      <c r="J203" s="70" t="s">
        <v>413</v>
      </c>
      <c r="K203" s="70" t="s">
        <v>0</v>
      </c>
      <c r="L203" s="84" t="s">
        <v>1902</v>
      </c>
      <c r="M203" s="84" t="s">
        <v>1901</v>
      </c>
      <c r="N203" s="105">
        <v>46427</v>
      </c>
      <c r="O203" s="217">
        <f t="shared" ca="1" si="12"/>
        <v>831</v>
      </c>
      <c r="P203" s="106" t="str">
        <f t="shared" ca="1" si="10"/>
        <v>Berlaku</v>
      </c>
    </row>
    <row r="204" spans="1:16" s="76" customFormat="1" ht="171" hidden="1" customHeight="1">
      <c r="A204" s="70">
        <f t="shared" si="11"/>
        <v>203</v>
      </c>
      <c r="B204" s="81" t="s">
        <v>1890</v>
      </c>
      <c r="C204" s="72" t="s">
        <v>189</v>
      </c>
      <c r="D204" s="81" t="s">
        <v>759</v>
      </c>
      <c r="E204" s="90" t="s">
        <v>2696</v>
      </c>
      <c r="F204" s="90" t="s">
        <v>2876</v>
      </c>
      <c r="G204" s="90" t="s">
        <v>2390</v>
      </c>
      <c r="H204" s="90" t="s">
        <v>2926</v>
      </c>
      <c r="I204" s="70" t="s">
        <v>4294</v>
      </c>
      <c r="J204" s="70" t="s">
        <v>413</v>
      </c>
      <c r="K204" s="70" t="s">
        <v>0</v>
      </c>
      <c r="L204" s="84" t="s">
        <v>1903</v>
      </c>
      <c r="M204" s="84" t="s">
        <v>1897</v>
      </c>
      <c r="N204" s="105">
        <v>46427</v>
      </c>
      <c r="O204" s="217">
        <f t="shared" ca="1" si="12"/>
        <v>831</v>
      </c>
      <c r="P204" s="106" t="str">
        <f t="shared" ca="1" si="10"/>
        <v>Berlaku</v>
      </c>
    </row>
    <row r="205" spans="1:16" s="76" customFormat="1" ht="109.35" hidden="1" customHeight="1">
      <c r="A205" s="70">
        <f t="shared" si="11"/>
        <v>204</v>
      </c>
      <c r="B205" s="81" t="s">
        <v>1891</v>
      </c>
      <c r="C205" s="88" t="s">
        <v>178</v>
      </c>
      <c r="D205" s="72" t="s">
        <v>2736</v>
      </c>
      <c r="E205" s="70" t="s">
        <v>2696</v>
      </c>
      <c r="F205" s="70" t="s">
        <v>2861</v>
      </c>
      <c r="G205" s="90" t="s">
        <v>2391</v>
      </c>
      <c r="H205" s="90" t="s">
        <v>2884</v>
      </c>
      <c r="I205" s="70" t="s">
        <v>4294</v>
      </c>
      <c r="J205" s="70" t="s">
        <v>413</v>
      </c>
      <c r="K205" s="70" t="s">
        <v>0</v>
      </c>
      <c r="L205" s="84" t="s">
        <v>1904</v>
      </c>
      <c r="M205" s="84" t="s">
        <v>1905</v>
      </c>
      <c r="N205" s="105">
        <v>46427</v>
      </c>
      <c r="O205" s="217">
        <f t="shared" ca="1" si="12"/>
        <v>831</v>
      </c>
      <c r="P205" s="106" t="str">
        <f t="shared" ca="1" si="10"/>
        <v>Berlaku</v>
      </c>
    </row>
    <row r="206" spans="1:16" s="76" customFormat="1" ht="172.5" hidden="1" customHeight="1">
      <c r="A206" s="70">
        <f t="shared" si="11"/>
        <v>205</v>
      </c>
      <c r="B206" s="81" t="s">
        <v>1892</v>
      </c>
      <c r="C206" s="88" t="s">
        <v>178</v>
      </c>
      <c r="D206" s="72" t="s">
        <v>2736</v>
      </c>
      <c r="E206" s="70" t="s">
        <v>2696</v>
      </c>
      <c r="F206" s="70" t="s">
        <v>2861</v>
      </c>
      <c r="G206" s="90" t="s">
        <v>2392</v>
      </c>
      <c r="H206" s="90" t="s">
        <v>2926</v>
      </c>
      <c r="I206" s="70" t="s">
        <v>4294</v>
      </c>
      <c r="J206" s="70" t="s">
        <v>413</v>
      </c>
      <c r="K206" s="70" t="s">
        <v>0</v>
      </c>
      <c r="L206" s="84" t="s">
        <v>1906</v>
      </c>
      <c r="M206" s="84" t="s">
        <v>1907</v>
      </c>
      <c r="N206" s="105">
        <v>46427</v>
      </c>
      <c r="O206" s="217">
        <f t="shared" ca="1" si="12"/>
        <v>831</v>
      </c>
      <c r="P206" s="106" t="str">
        <f t="shared" ca="1" si="10"/>
        <v>Berlaku</v>
      </c>
    </row>
    <row r="207" spans="1:16" s="76" customFormat="1" ht="115.35" hidden="1" customHeight="1">
      <c r="A207" s="70">
        <f t="shared" si="11"/>
        <v>206</v>
      </c>
      <c r="B207" s="81" t="s">
        <v>1893</v>
      </c>
      <c r="C207" s="88" t="s">
        <v>1829</v>
      </c>
      <c r="D207" s="84" t="s">
        <v>2760</v>
      </c>
      <c r="E207" s="70" t="s">
        <v>1604</v>
      </c>
      <c r="F207" s="70" t="s">
        <v>2861</v>
      </c>
      <c r="G207" s="90" t="s">
        <v>2393</v>
      </c>
      <c r="H207" s="90" t="s">
        <v>2884</v>
      </c>
      <c r="I207" s="70" t="s">
        <v>4294</v>
      </c>
      <c r="J207" s="70" t="s">
        <v>413</v>
      </c>
      <c r="K207" s="70" t="s">
        <v>0</v>
      </c>
      <c r="L207" s="84" t="s">
        <v>1951</v>
      </c>
      <c r="M207" s="74" t="s">
        <v>1832</v>
      </c>
      <c r="N207" s="105">
        <v>46427</v>
      </c>
      <c r="O207" s="217">
        <f t="shared" ca="1" si="12"/>
        <v>831</v>
      </c>
      <c r="P207" s="106" t="str">
        <f t="shared" ca="1" si="10"/>
        <v>Berlaku</v>
      </c>
    </row>
    <row r="208" spans="1:16" s="76" customFormat="1" ht="60" hidden="1">
      <c r="A208" s="70">
        <f t="shared" si="11"/>
        <v>207</v>
      </c>
      <c r="B208" s="81" t="s">
        <v>1894</v>
      </c>
      <c r="C208" s="88" t="s">
        <v>1829</v>
      </c>
      <c r="D208" s="84" t="s">
        <v>2760</v>
      </c>
      <c r="E208" s="70" t="s">
        <v>1604</v>
      </c>
      <c r="F208" s="70" t="s">
        <v>2861</v>
      </c>
      <c r="G208" s="90" t="s">
        <v>2394</v>
      </c>
      <c r="H208" s="90" t="s">
        <v>2884</v>
      </c>
      <c r="I208" s="70" t="s">
        <v>4294</v>
      </c>
      <c r="J208" s="70" t="s">
        <v>413</v>
      </c>
      <c r="K208" s="70" t="s">
        <v>0</v>
      </c>
      <c r="L208" s="84" t="s">
        <v>1908</v>
      </c>
      <c r="M208" s="84" t="s">
        <v>1909</v>
      </c>
      <c r="N208" s="105">
        <v>46427</v>
      </c>
      <c r="O208" s="217">
        <f t="shared" ca="1" si="12"/>
        <v>831</v>
      </c>
      <c r="P208" s="106" t="str">
        <f t="shared" ca="1" si="10"/>
        <v>Berlaku</v>
      </c>
    </row>
    <row r="209" spans="1:16" s="76" customFormat="1" ht="60" hidden="1">
      <c r="A209" s="70">
        <f t="shared" si="11"/>
        <v>208</v>
      </c>
      <c r="B209" s="81" t="s">
        <v>1895</v>
      </c>
      <c r="C209" s="71" t="s">
        <v>187</v>
      </c>
      <c r="D209" s="81" t="s">
        <v>2748</v>
      </c>
      <c r="E209" s="70" t="s">
        <v>1604</v>
      </c>
      <c r="F209" s="70" t="s">
        <v>2861</v>
      </c>
      <c r="G209" s="90" t="s">
        <v>2395</v>
      </c>
      <c r="H209" s="90" t="s">
        <v>2884</v>
      </c>
      <c r="I209" s="70" t="s">
        <v>4294</v>
      </c>
      <c r="J209" s="70" t="s">
        <v>413</v>
      </c>
      <c r="K209" s="70" t="s">
        <v>0</v>
      </c>
      <c r="L209" s="84" t="s">
        <v>1911</v>
      </c>
      <c r="M209" s="84" t="s">
        <v>1910</v>
      </c>
      <c r="N209" s="105">
        <v>46427</v>
      </c>
      <c r="O209" s="217">
        <f t="shared" ca="1" si="12"/>
        <v>831</v>
      </c>
      <c r="P209" s="106" t="str">
        <f t="shared" ca="1" si="10"/>
        <v>Berlaku</v>
      </c>
    </row>
    <row r="210" spans="1:16" s="76" customFormat="1" ht="45" hidden="1">
      <c r="A210" s="70">
        <f t="shared" si="11"/>
        <v>209</v>
      </c>
      <c r="B210" s="71" t="s">
        <v>23</v>
      </c>
      <c r="C210" s="71" t="s">
        <v>227</v>
      </c>
      <c r="D210" s="81" t="s">
        <v>1379</v>
      </c>
      <c r="E210" s="90" t="s">
        <v>2699</v>
      </c>
      <c r="F210" s="90" t="s">
        <v>2860</v>
      </c>
      <c r="G210" s="90" t="s">
        <v>2396</v>
      </c>
      <c r="H210" s="90" t="s">
        <v>2926</v>
      </c>
      <c r="I210" s="70" t="s">
        <v>4294</v>
      </c>
      <c r="J210" s="70" t="s">
        <v>413</v>
      </c>
      <c r="K210" s="70" t="s">
        <v>0</v>
      </c>
      <c r="L210" s="84" t="s">
        <v>1928</v>
      </c>
      <c r="M210" s="74" t="s">
        <v>1937</v>
      </c>
      <c r="N210" s="105">
        <v>46455</v>
      </c>
      <c r="O210" s="217">
        <f t="shared" ca="1" si="12"/>
        <v>859</v>
      </c>
      <c r="P210" s="106" t="str">
        <f t="shared" ca="1" si="10"/>
        <v>Berlaku</v>
      </c>
    </row>
    <row r="211" spans="1:16" s="76" customFormat="1" ht="45" hidden="1">
      <c r="A211" s="70">
        <f t="shared" si="11"/>
        <v>210</v>
      </c>
      <c r="B211" s="72" t="s">
        <v>98</v>
      </c>
      <c r="C211" s="88" t="s">
        <v>192</v>
      </c>
      <c r="D211" s="72" t="s">
        <v>2729</v>
      </c>
      <c r="E211" s="70" t="s">
        <v>1604</v>
      </c>
      <c r="F211" s="70" t="s">
        <v>2861</v>
      </c>
      <c r="G211" s="90" t="s">
        <v>2397</v>
      </c>
      <c r="H211" s="90" t="s">
        <v>2884</v>
      </c>
      <c r="I211" s="70" t="s">
        <v>4294</v>
      </c>
      <c r="J211" s="70" t="s">
        <v>413</v>
      </c>
      <c r="K211" s="70" t="s">
        <v>0</v>
      </c>
      <c r="L211" s="84" t="s">
        <v>1913</v>
      </c>
      <c r="M211" s="84" t="s">
        <v>1938</v>
      </c>
      <c r="N211" s="105">
        <v>46455</v>
      </c>
      <c r="O211" s="217">
        <f t="shared" ca="1" si="12"/>
        <v>859</v>
      </c>
      <c r="P211" s="106" t="str">
        <f t="shared" ca="1" si="10"/>
        <v>Berlaku</v>
      </c>
    </row>
    <row r="212" spans="1:16" s="76" customFormat="1" ht="61.2" hidden="1">
      <c r="A212" s="70">
        <f t="shared" si="11"/>
        <v>211</v>
      </c>
      <c r="B212" s="71" t="s">
        <v>196</v>
      </c>
      <c r="C212" s="71" t="s">
        <v>194</v>
      </c>
      <c r="D212" s="81" t="s">
        <v>1378</v>
      </c>
      <c r="E212" s="90" t="s">
        <v>2697</v>
      </c>
      <c r="F212" s="90" t="s">
        <v>2860</v>
      </c>
      <c r="G212" s="90" t="s">
        <v>2398</v>
      </c>
      <c r="H212" s="90" t="s">
        <v>2926</v>
      </c>
      <c r="I212" s="70" t="s">
        <v>4294</v>
      </c>
      <c r="J212" s="90" t="s">
        <v>412</v>
      </c>
      <c r="K212" s="70" t="s">
        <v>3</v>
      </c>
      <c r="L212" s="74" t="s">
        <v>3036</v>
      </c>
      <c r="M212" s="84" t="s">
        <v>608</v>
      </c>
      <c r="N212" s="105">
        <v>46455</v>
      </c>
      <c r="O212" s="217">
        <f t="shared" ca="1" si="12"/>
        <v>859</v>
      </c>
      <c r="P212" s="106" t="str">
        <f t="shared" ca="1" si="10"/>
        <v>Berlaku</v>
      </c>
    </row>
    <row r="213" spans="1:16" s="76" customFormat="1" ht="60" hidden="1">
      <c r="A213" s="70">
        <f t="shared" si="11"/>
        <v>212</v>
      </c>
      <c r="B213" s="84" t="s">
        <v>1914</v>
      </c>
      <c r="C213" s="72" t="s">
        <v>1602</v>
      </c>
      <c r="D213" s="81" t="s">
        <v>2711</v>
      </c>
      <c r="E213" s="90" t="s">
        <v>1604</v>
      </c>
      <c r="F213" s="90" t="s">
        <v>2876</v>
      </c>
      <c r="G213" s="90" t="s">
        <v>2399</v>
      </c>
      <c r="H213" s="90" t="s">
        <v>2884</v>
      </c>
      <c r="I213" s="70" t="s">
        <v>4294</v>
      </c>
      <c r="J213" s="70" t="s">
        <v>413</v>
      </c>
      <c r="K213" s="70" t="s">
        <v>3</v>
      </c>
      <c r="L213" s="84" t="s">
        <v>3037</v>
      </c>
      <c r="M213" s="84" t="s">
        <v>1939</v>
      </c>
      <c r="N213" s="105">
        <v>46455</v>
      </c>
      <c r="O213" s="217">
        <f t="shared" ca="1" si="12"/>
        <v>859</v>
      </c>
      <c r="P213" s="106" t="str">
        <f t="shared" ca="1" si="10"/>
        <v>Berlaku</v>
      </c>
    </row>
    <row r="214" spans="1:16" s="76" customFormat="1" ht="60" hidden="1">
      <c r="A214" s="70">
        <f t="shared" si="11"/>
        <v>213</v>
      </c>
      <c r="B214" s="84" t="s">
        <v>1915</v>
      </c>
      <c r="C214" s="72" t="s">
        <v>1829</v>
      </c>
      <c r="D214" s="84" t="s">
        <v>2760</v>
      </c>
      <c r="E214" s="70" t="s">
        <v>1604</v>
      </c>
      <c r="F214" s="70" t="s">
        <v>2861</v>
      </c>
      <c r="G214" s="90" t="s">
        <v>2400</v>
      </c>
      <c r="H214" s="90" t="s">
        <v>2926</v>
      </c>
      <c r="I214" s="70" t="s">
        <v>4294</v>
      </c>
      <c r="J214" s="70" t="s">
        <v>413</v>
      </c>
      <c r="K214" s="70" t="s">
        <v>0</v>
      </c>
      <c r="L214" s="84" t="s">
        <v>1929</v>
      </c>
      <c r="M214" s="84" t="s">
        <v>1940</v>
      </c>
      <c r="N214" s="105">
        <v>46455</v>
      </c>
      <c r="O214" s="217">
        <f t="shared" ca="1" si="12"/>
        <v>859</v>
      </c>
      <c r="P214" s="106" t="str">
        <f t="shared" ca="1" si="10"/>
        <v>Berlaku</v>
      </c>
    </row>
    <row r="215" spans="1:16" s="76" customFormat="1" ht="316.2" hidden="1">
      <c r="A215" s="70">
        <f t="shared" si="11"/>
        <v>214</v>
      </c>
      <c r="B215" s="84" t="s">
        <v>1916</v>
      </c>
      <c r="C215" s="81" t="s">
        <v>2051</v>
      </c>
      <c r="D215" s="81" t="s">
        <v>3017</v>
      </c>
      <c r="E215" s="90" t="s">
        <v>2696</v>
      </c>
      <c r="F215" s="90" t="s">
        <v>2860</v>
      </c>
      <c r="G215" s="90" t="s">
        <v>2401</v>
      </c>
      <c r="H215" s="90" t="s">
        <v>2926</v>
      </c>
      <c r="I215" s="70" t="s">
        <v>4294</v>
      </c>
      <c r="J215" s="70" t="s">
        <v>413</v>
      </c>
      <c r="K215" s="70" t="s">
        <v>0</v>
      </c>
      <c r="L215" s="84" t="s">
        <v>3038</v>
      </c>
      <c r="M215" s="84" t="s">
        <v>1941</v>
      </c>
      <c r="N215" s="105">
        <v>46455</v>
      </c>
      <c r="O215" s="217">
        <f t="shared" ca="1" si="12"/>
        <v>859</v>
      </c>
      <c r="P215" s="106" t="str">
        <f t="shared" ca="1" si="10"/>
        <v>Berlaku</v>
      </c>
    </row>
    <row r="216" spans="1:16" s="76" customFormat="1" ht="84" hidden="1" customHeight="1">
      <c r="A216" s="70">
        <f t="shared" si="11"/>
        <v>215</v>
      </c>
      <c r="B216" s="84" t="s">
        <v>1917</v>
      </c>
      <c r="C216" s="81" t="s">
        <v>2051</v>
      </c>
      <c r="D216" s="81" t="s">
        <v>3017</v>
      </c>
      <c r="E216" s="90" t="s">
        <v>2696</v>
      </c>
      <c r="F216" s="90" t="s">
        <v>2860</v>
      </c>
      <c r="G216" s="90" t="s">
        <v>2402</v>
      </c>
      <c r="H216" s="90" t="s">
        <v>2926</v>
      </c>
      <c r="I216" s="70" t="s">
        <v>4294</v>
      </c>
      <c r="J216" s="70" t="s">
        <v>413</v>
      </c>
      <c r="K216" s="70" t="s">
        <v>0</v>
      </c>
      <c r="L216" s="84" t="s">
        <v>1930</v>
      </c>
      <c r="M216" s="84" t="s">
        <v>1942</v>
      </c>
      <c r="N216" s="105">
        <v>46455</v>
      </c>
      <c r="O216" s="217">
        <f t="shared" ca="1" si="12"/>
        <v>859</v>
      </c>
      <c r="P216" s="106" t="str">
        <f t="shared" ca="1" si="10"/>
        <v>Berlaku</v>
      </c>
    </row>
    <row r="217" spans="1:16" s="76" customFormat="1" ht="316.2" hidden="1">
      <c r="A217" s="70">
        <f t="shared" si="11"/>
        <v>216</v>
      </c>
      <c r="B217" s="84" t="s">
        <v>1918</v>
      </c>
      <c r="C217" s="81" t="s">
        <v>2051</v>
      </c>
      <c r="D217" s="81" t="s">
        <v>3017</v>
      </c>
      <c r="E217" s="90" t="s">
        <v>2696</v>
      </c>
      <c r="F217" s="90" t="s">
        <v>2860</v>
      </c>
      <c r="G217" s="90" t="s">
        <v>2403</v>
      </c>
      <c r="H217" s="90" t="s">
        <v>2926</v>
      </c>
      <c r="I217" s="70" t="s">
        <v>4294</v>
      </c>
      <c r="J217" s="70" t="s">
        <v>413</v>
      </c>
      <c r="K217" s="70" t="s">
        <v>0</v>
      </c>
      <c r="L217" s="84" t="s">
        <v>1931</v>
      </c>
      <c r="M217" s="84" t="s">
        <v>1943</v>
      </c>
      <c r="N217" s="105">
        <v>46455</v>
      </c>
      <c r="O217" s="217">
        <f t="shared" ca="1" si="12"/>
        <v>859</v>
      </c>
      <c r="P217" s="106" t="str">
        <f t="shared" ca="1" si="10"/>
        <v>Berlaku</v>
      </c>
    </row>
    <row r="218" spans="1:16" s="76" customFormat="1" ht="165" hidden="1">
      <c r="A218" s="70">
        <f t="shared" si="11"/>
        <v>217</v>
      </c>
      <c r="B218" s="84" t="s">
        <v>1919</v>
      </c>
      <c r="C218" s="84" t="s">
        <v>514</v>
      </c>
      <c r="D218" s="81" t="s">
        <v>2707</v>
      </c>
      <c r="E218" s="90" t="s">
        <v>2699</v>
      </c>
      <c r="F218" s="90" t="s">
        <v>2878</v>
      </c>
      <c r="G218" s="90" t="s">
        <v>2404</v>
      </c>
      <c r="H218" s="90" t="s">
        <v>2926</v>
      </c>
      <c r="I218" s="70" t="s">
        <v>4294</v>
      </c>
      <c r="J218" s="70" t="s">
        <v>413</v>
      </c>
      <c r="K218" s="70" t="s">
        <v>0</v>
      </c>
      <c r="L218" s="84" t="s">
        <v>1932</v>
      </c>
      <c r="M218" s="84" t="s">
        <v>1944</v>
      </c>
      <c r="N218" s="105">
        <v>46455</v>
      </c>
      <c r="O218" s="217">
        <f t="shared" ca="1" si="12"/>
        <v>859</v>
      </c>
      <c r="P218" s="106" t="str">
        <f t="shared" ca="1" si="10"/>
        <v>Berlaku</v>
      </c>
    </row>
    <row r="219" spans="1:16" s="76" customFormat="1" ht="180" hidden="1">
      <c r="A219" s="70">
        <f t="shared" si="11"/>
        <v>218</v>
      </c>
      <c r="B219" s="84" t="s">
        <v>1920</v>
      </c>
      <c r="C219" s="84" t="s">
        <v>514</v>
      </c>
      <c r="D219" s="81" t="s">
        <v>3133</v>
      </c>
      <c r="E219" s="90" t="s">
        <v>2699</v>
      </c>
      <c r="F219" s="90" t="s">
        <v>2878</v>
      </c>
      <c r="G219" s="90" t="s">
        <v>2405</v>
      </c>
      <c r="H219" s="90" t="s">
        <v>2926</v>
      </c>
      <c r="I219" s="70" t="s">
        <v>4294</v>
      </c>
      <c r="J219" s="70" t="s">
        <v>413</v>
      </c>
      <c r="K219" s="70" t="s">
        <v>0</v>
      </c>
      <c r="L219" s="84" t="s">
        <v>1933</v>
      </c>
      <c r="M219" s="84" t="s">
        <v>1944</v>
      </c>
      <c r="N219" s="105">
        <v>46455</v>
      </c>
      <c r="O219" s="217">
        <f t="shared" ca="1" si="12"/>
        <v>859</v>
      </c>
      <c r="P219" s="106" t="str">
        <f t="shared" ca="1" si="10"/>
        <v>Berlaku</v>
      </c>
    </row>
    <row r="220" spans="1:16" s="76" customFormat="1" ht="353.1" hidden="1" customHeight="1">
      <c r="A220" s="70">
        <f t="shared" si="11"/>
        <v>219</v>
      </c>
      <c r="B220" s="84" t="s">
        <v>1921</v>
      </c>
      <c r="C220" s="72" t="s">
        <v>232</v>
      </c>
      <c r="D220" s="81" t="s">
        <v>2708</v>
      </c>
      <c r="E220" s="90" t="s">
        <v>2699</v>
      </c>
      <c r="F220" s="90" t="s">
        <v>2876</v>
      </c>
      <c r="G220" s="90" t="s">
        <v>2406</v>
      </c>
      <c r="H220" s="90" t="s">
        <v>2926</v>
      </c>
      <c r="I220" s="70" t="s">
        <v>4294</v>
      </c>
      <c r="J220" s="70" t="s">
        <v>413</v>
      </c>
      <c r="K220" s="70" t="s">
        <v>0</v>
      </c>
      <c r="L220" s="84" t="s">
        <v>1934</v>
      </c>
      <c r="M220" s="74" t="s">
        <v>1945</v>
      </c>
      <c r="N220" s="105">
        <v>46455</v>
      </c>
      <c r="O220" s="217">
        <f t="shared" ca="1" si="12"/>
        <v>859</v>
      </c>
      <c r="P220" s="106" t="str">
        <f t="shared" ca="1" si="10"/>
        <v>Berlaku</v>
      </c>
    </row>
    <row r="221" spans="1:16" s="76" customFormat="1" ht="201" hidden="1" customHeight="1">
      <c r="A221" s="70">
        <f t="shared" si="11"/>
        <v>220</v>
      </c>
      <c r="B221" s="84" t="s">
        <v>1922</v>
      </c>
      <c r="C221" s="72" t="s">
        <v>1927</v>
      </c>
      <c r="D221" s="81" t="s">
        <v>2705</v>
      </c>
      <c r="E221" s="90" t="s">
        <v>2697</v>
      </c>
      <c r="F221" s="90" t="s">
        <v>2860</v>
      </c>
      <c r="G221" s="90" t="s">
        <v>2407</v>
      </c>
      <c r="H221" s="90" t="s">
        <v>2926</v>
      </c>
      <c r="I221" s="70" t="s">
        <v>4294</v>
      </c>
      <c r="J221" s="70" t="s">
        <v>413</v>
      </c>
      <c r="K221" s="70" t="s">
        <v>0</v>
      </c>
      <c r="L221" s="84" t="s">
        <v>1935</v>
      </c>
      <c r="M221" s="74" t="s">
        <v>1946</v>
      </c>
      <c r="N221" s="105">
        <v>46455</v>
      </c>
      <c r="O221" s="217">
        <f t="shared" ca="1" si="12"/>
        <v>859</v>
      </c>
      <c r="P221" s="106" t="str">
        <f t="shared" ca="1" si="10"/>
        <v>Berlaku</v>
      </c>
    </row>
    <row r="222" spans="1:16" s="76" customFormat="1" ht="213" hidden="1" customHeight="1">
      <c r="A222" s="70">
        <f t="shared" si="11"/>
        <v>221</v>
      </c>
      <c r="B222" s="84" t="s">
        <v>1923</v>
      </c>
      <c r="C222" s="72" t="s">
        <v>1927</v>
      </c>
      <c r="D222" s="81" t="s">
        <v>2705</v>
      </c>
      <c r="E222" s="90" t="s">
        <v>2697</v>
      </c>
      <c r="F222" s="90" t="s">
        <v>2860</v>
      </c>
      <c r="G222" s="90" t="s">
        <v>2408</v>
      </c>
      <c r="H222" s="90" t="s">
        <v>2926</v>
      </c>
      <c r="I222" s="70" t="s">
        <v>4295</v>
      </c>
      <c r="J222" s="90" t="s">
        <v>412</v>
      </c>
      <c r="K222" s="90" t="s">
        <v>10</v>
      </c>
      <c r="L222" s="84" t="s">
        <v>1936</v>
      </c>
      <c r="M222" s="84" t="s">
        <v>2000</v>
      </c>
      <c r="N222" s="105">
        <v>46455</v>
      </c>
      <c r="O222" s="217">
        <f t="shared" ca="1" si="12"/>
        <v>859</v>
      </c>
      <c r="P222" s="106" t="str">
        <f t="shared" ca="1" si="10"/>
        <v>Berlaku</v>
      </c>
    </row>
    <row r="223" spans="1:16" s="76" customFormat="1" ht="75" hidden="1">
      <c r="A223" s="70">
        <f t="shared" si="11"/>
        <v>222</v>
      </c>
      <c r="B223" s="84" t="s">
        <v>1924</v>
      </c>
      <c r="C223" s="72" t="s">
        <v>1113</v>
      </c>
      <c r="D223" s="72" t="s">
        <v>2988</v>
      </c>
      <c r="E223" s="70" t="s">
        <v>1605</v>
      </c>
      <c r="F223" s="70" t="s">
        <v>2861</v>
      </c>
      <c r="G223" s="90" t="s">
        <v>2409</v>
      </c>
      <c r="H223" s="90" t="s">
        <v>2884</v>
      </c>
      <c r="I223" s="70" t="s">
        <v>4294</v>
      </c>
      <c r="J223" s="90" t="s">
        <v>412</v>
      </c>
      <c r="K223" s="78" t="s">
        <v>2625</v>
      </c>
      <c r="L223" s="84" t="s">
        <v>1948</v>
      </c>
      <c r="M223" s="84" t="s">
        <v>3039</v>
      </c>
      <c r="N223" s="105">
        <v>46455</v>
      </c>
      <c r="O223" s="217">
        <f t="shared" ca="1" si="12"/>
        <v>859</v>
      </c>
      <c r="P223" s="106" t="str">
        <f t="shared" ca="1" si="10"/>
        <v>Berlaku</v>
      </c>
    </row>
    <row r="224" spans="1:16" s="76" customFormat="1" ht="75" hidden="1">
      <c r="A224" s="70">
        <f t="shared" si="11"/>
        <v>223</v>
      </c>
      <c r="B224" s="84" t="s">
        <v>1925</v>
      </c>
      <c r="C224" s="72" t="s">
        <v>1113</v>
      </c>
      <c r="D224" s="72" t="s">
        <v>2989</v>
      </c>
      <c r="E224" s="70" t="s">
        <v>1605</v>
      </c>
      <c r="F224" s="70" t="s">
        <v>2861</v>
      </c>
      <c r="G224" s="90" t="s">
        <v>2410</v>
      </c>
      <c r="H224" s="90" t="s">
        <v>2884</v>
      </c>
      <c r="I224" s="70" t="s">
        <v>4294</v>
      </c>
      <c r="J224" s="90" t="s">
        <v>412</v>
      </c>
      <c r="K224" s="78" t="s">
        <v>2625</v>
      </c>
      <c r="L224" s="84" t="s">
        <v>1949</v>
      </c>
      <c r="M224" s="84" t="s">
        <v>3040</v>
      </c>
      <c r="N224" s="105">
        <v>46455</v>
      </c>
      <c r="O224" s="217">
        <f t="shared" ca="1" si="12"/>
        <v>859</v>
      </c>
      <c r="P224" s="106" t="str">
        <f t="shared" ca="1" si="10"/>
        <v>Berlaku</v>
      </c>
    </row>
    <row r="225" spans="1:16" s="76" customFormat="1" ht="75" hidden="1">
      <c r="A225" s="70">
        <f t="shared" si="11"/>
        <v>224</v>
      </c>
      <c r="B225" s="84" t="s">
        <v>1926</v>
      </c>
      <c r="C225" s="72" t="s">
        <v>1113</v>
      </c>
      <c r="D225" s="72" t="s">
        <v>2990</v>
      </c>
      <c r="E225" s="70" t="s">
        <v>1605</v>
      </c>
      <c r="F225" s="70" t="s">
        <v>2861</v>
      </c>
      <c r="G225" s="90" t="s">
        <v>2411</v>
      </c>
      <c r="H225" s="90" t="s">
        <v>2884</v>
      </c>
      <c r="I225" s="70" t="s">
        <v>4294</v>
      </c>
      <c r="J225" s="90" t="s">
        <v>412</v>
      </c>
      <c r="K225" s="78" t="s">
        <v>2625</v>
      </c>
      <c r="L225" s="84" t="s">
        <v>1950</v>
      </c>
      <c r="M225" s="84" t="s">
        <v>3041</v>
      </c>
      <c r="N225" s="105">
        <v>46455</v>
      </c>
      <c r="O225" s="217">
        <f t="shared" ca="1" si="12"/>
        <v>859</v>
      </c>
      <c r="P225" s="106" t="str">
        <f t="shared" ca="1" si="10"/>
        <v>Berlaku</v>
      </c>
    </row>
    <row r="226" spans="1:16" s="76" customFormat="1" ht="100.35" hidden="1" customHeight="1">
      <c r="A226" s="70">
        <f t="shared" si="11"/>
        <v>225</v>
      </c>
      <c r="B226" s="71" t="s">
        <v>93</v>
      </c>
      <c r="C226" s="72" t="s">
        <v>150</v>
      </c>
      <c r="D226" s="72" t="s">
        <v>2728</v>
      </c>
      <c r="E226" s="70" t="s">
        <v>1604</v>
      </c>
      <c r="F226" s="70" t="s">
        <v>2861</v>
      </c>
      <c r="G226" s="70" t="s">
        <v>2412</v>
      </c>
      <c r="H226" s="70" t="s">
        <v>2884</v>
      </c>
      <c r="I226" s="70" t="s">
        <v>4294</v>
      </c>
      <c r="J226" s="70" t="s">
        <v>413</v>
      </c>
      <c r="K226" s="70" t="s">
        <v>0</v>
      </c>
      <c r="L226" s="93" t="s">
        <v>1999</v>
      </c>
      <c r="M226" s="74" t="s">
        <v>1974</v>
      </c>
      <c r="N226" s="105">
        <v>46495</v>
      </c>
      <c r="O226" s="217">
        <f t="shared" ca="1" si="12"/>
        <v>899</v>
      </c>
      <c r="P226" s="106" t="str">
        <f t="shared" ca="1" si="10"/>
        <v>Berlaku</v>
      </c>
    </row>
    <row r="227" spans="1:16" s="76" customFormat="1" ht="100.35" hidden="1" customHeight="1">
      <c r="A227" s="70">
        <f t="shared" si="11"/>
        <v>226</v>
      </c>
      <c r="B227" s="71" t="s">
        <v>1966</v>
      </c>
      <c r="C227" s="71" t="s">
        <v>227</v>
      </c>
      <c r="D227" s="81" t="s">
        <v>1379</v>
      </c>
      <c r="E227" s="90" t="s">
        <v>2699</v>
      </c>
      <c r="F227" s="90" t="s">
        <v>2860</v>
      </c>
      <c r="G227" s="78" t="s">
        <v>2413</v>
      </c>
      <c r="H227" s="78" t="s">
        <v>2926</v>
      </c>
      <c r="I227" s="70" t="s">
        <v>4294</v>
      </c>
      <c r="J227" s="70" t="s">
        <v>412</v>
      </c>
      <c r="K227" s="70" t="s">
        <v>0</v>
      </c>
      <c r="L227" s="71" t="s">
        <v>1969</v>
      </c>
      <c r="M227" s="74" t="s">
        <v>1975</v>
      </c>
      <c r="N227" s="105">
        <v>46495</v>
      </c>
      <c r="O227" s="217">
        <f t="shared" ca="1" si="12"/>
        <v>899</v>
      </c>
      <c r="P227" s="106" t="str">
        <f t="shared" ca="1" si="10"/>
        <v>Berlaku</v>
      </c>
    </row>
    <row r="228" spans="1:16" s="76" customFormat="1" ht="100.35" hidden="1" customHeight="1">
      <c r="A228" s="70">
        <f t="shared" si="11"/>
        <v>227</v>
      </c>
      <c r="B228" s="71" t="s">
        <v>1965</v>
      </c>
      <c r="C228" s="71" t="s">
        <v>227</v>
      </c>
      <c r="D228" s="81" t="s">
        <v>1379</v>
      </c>
      <c r="E228" s="90" t="s">
        <v>2699</v>
      </c>
      <c r="F228" s="90" t="s">
        <v>2860</v>
      </c>
      <c r="G228" s="78" t="s">
        <v>2414</v>
      </c>
      <c r="H228" s="78" t="s">
        <v>2926</v>
      </c>
      <c r="I228" s="70" t="s">
        <v>4294</v>
      </c>
      <c r="J228" s="70" t="s">
        <v>412</v>
      </c>
      <c r="K228" s="70" t="s">
        <v>0</v>
      </c>
      <c r="L228" s="81" t="s">
        <v>1970</v>
      </c>
      <c r="M228" s="74" t="s">
        <v>1976</v>
      </c>
      <c r="N228" s="105">
        <v>46495</v>
      </c>
      <c r="O228" s="217">
        <f t="shared" ca="1" si="12"/>
        <v>899</v>
      </c>
      <c r="P228" s="106" t="str">
        <f t="shared" ca="1" si="10"/>
        <v>Berlaku</v>
      </c>
    </row>
    <row r="229" spans="1:16" s="76" customFormat="1" ht="73.349999999999994" hidden="1" customHeight="1">
      <c r="A229" s="70">
        <f t="shared" si="11"/>
        <v>228</v>
      </c>
      <c r="B229" s="72" t="s">
        <v>1964</v>
      </c>
      <c r="C229" s="71" t="s">
        <v>227</v>
      </c>
      <c r="D229" s="81" t="s">
        <v>1379</v>
      </c>
      <c r="E229" s="90" t="s">
        <v>2699</v>
      </c>
      <c r="F229" s="90" t="s">
        <v>2860</v>
      </c>
      <c r="G229" s="78" t="s">
        <v>2415</v>
      </c>
      <c r="H229" s="78" t="s">
        <v>2926</v>
      </c>
      <c r="I229" s="70" t="s">
        <v>4294</v>
      </c>
      <c r="J229" s="70" t="s">
        <v>413</v>
      </c>
      <c r="K229" s="70" t="s">
        <v>0</v>
      </c>
      <c r="L229" s="71" t="s">
        <v>1971</v>
      </c>
      <c r="M229" s="74" t="s">
        <v>1977</v>
      </c>
      <c r="N229" s="105">
        <v>46495</v>
      </c>
      <c r="O229" s="217">
        <f t="shared" ca="1" si="12"/>
        <v>899</v>
      </c>
      <c r="P229" s="106" t="str">
        <f t="shared" ref="P229:P292" ca="1" si="13">IF(O229&gt;0,"Berlaku","Kadaluarsa")</f>
        <v>Berlaku</v>
      </c>
    </row>
    <row r="230" spans="1:16" s="76" customFormat="1" ht="54" hidden="1" customHeight="1">
      <c r="A230" s="70">
        <f t="shared" si="11"/>
        <v>229</v>
      </c>
      <c r="B230" s="72" t="s">
        <v>1963</v>
      </c>
      <c r="C230" s="71" t="s">
        <v>227</v>
      </c>
      <c r="D230" s="81" t="s">
        <v>1379</v>
      </c>
      <c r="E230" s="90" t="s">
        <v>2699</v>
      </c>
      <c r="F230" s="90" t="s">
        <v>2860</v>
      </c>
      <c r="G230" s="78" t="s">
        <v>2416</v>
      </c>
      <c r="H230" s="78" t="s">
        <v>2926</v>
      </c>
      <c r="I230" s="70" t="s">
        <v>4294</v>
      </c>
      <c r="J230" s="86" t="s">
        <v>414</v>
      </c>
      <c r="K230" s="70" t="s">
        <v>0</v>
      </c>
      <c r="L230" s="71" t="s">
        <v>1972</v>
      </c>
      <c r="M230" s="74" t="s">
        <v>1978</v>
      </c>
      <c r="N230" s="105">
        <v>46495</v>
      </c>
      <c r="O230" s="217">
        <f t="shared" ca="1" si="12"/>
        <v>899</v>
      </c>
      <c r="P230" s="106" t="str">
        <f t="shared" ca="1" si="13"/>
        <v>Berlaku</v>
      </c>
    </row>
    <row r="231" spans="1:16" s="76" customFormat="1" ht="45" hidden="1">
      <c r="A231" s="70">
        <f t="shared" si="11"/>
        <v>230</v>
      </c>
      <c r="B231" s="71" t="s">
        <v>1962</v>
      </c>
      <c r="C231" s="71" t="s">
        <v>227</v>
      </c>
      <c r="D231" s="81" t="s">
        <v>1379</v>
      </c>
      <c r="E231" s="90" t="s">
        <v>2699</v>
      </c>
      <c r="F231" s="90" t="s">
        <v>2860</v>
      </c>
      <c r="G231" s="70" t="s">
        <v>2417</v>
      </c>
      <c r="H231" s="70" t="s">
        <v>2926</v>
      </c>
      <c r="I231" s="70" t="s">
        <v>4294</v>
      </c>
      <c r="J231" s="86" t="s">
        <v>414</v>
      </c>
      <c r="K231" s="70" t="s">
        <v>0</v>
      </c>
      <c r="L231" s="82" t="s">
        <v>1973</v>
      </c>
      <c r="M231" s="74" t="s">
        <v>3963</v>
      </c>
      <c r="N231" s="105">
        <v>46495</v>
      </c>
      <c r="O231" s="217">
        <f t="shared" ca="1" si="12"/>
        <v>899</v>
      </c>
      <c r="P231" s="106" t="str">
        <f t="shared" ca="1" si="13"/>
        <v>Berlaku</v>
      </c>
    </row>
    <row r="232" spans="1:16" s="76" customFormat="1" ht="180" hidden="1">
      <c r="A232" s="70">
        <f t="shared" si="11"/>
        <v>231</v>
      </c>
      <c r="B232" s="81" t="s">
        <v>1967</v>
      </c>
      <c r="C232" s="84" t="s">
        <v>514</v>
      </c>
      <c r="D232" s="81" t="s">
        <v>3133</v>
      </c>
      <c r="E232" s="90" t="s">
        <v>2699</v>
      </c>
      <c r="F232" s="90" t="s">
        <v>2878</v>
      </c>
      <c r="G232" s="70" t="s">
        <v>2418</v>
      </c>
      <c r="H232" s="70" t="s">
        <v>2926</v>
      </c>
      <c r="I232" s="70" t="s">
        <v>4294</v>
      </c>
      <c r="J232" s="70" t="s">
        <v>413</v>
      </c>
      <c r="K232" s="70" t="s">
        <v>3</v>
      </c>
      <c r="L232" s="93" t="s">
        <v>3042</v>
      </c>
      <c r="M232" s="84" t="s">
        <v>1990</v>
      </c>
      <c r="N232" s="105">
        <v>46495</v>
      </c>
      <c r="O232" s="217">
        <f t="shared" ca="1" si="12"/>
        <v>899</v>
      </c>
      <c r="P232" s="106" t="str">
        <f t="shared" ca="1" si="13"/>
        <v>Berlaku</v>
      </c>
    </row>
    <row r="233" spans="1:16" s="76" customFormat="1" ht="77.400000000000006" hidden="1" customHeight="1">
      <c r="A233" s="70">
        <f t="shared" si="11"/>
        <v>232</v>
      </c>
      <c r="B233" s="81" t="s">
        <v>1968</v>
      </c>
      <c r="C233" s="84" t="s">
        <v>514</v>
      </c>
      <c r="D233" s="81" t="s">
        <v>2707</v>
      </c>
      <c r="E233" s="90" t="s">
        <v>2699</v>
      </c>
      <c r="F233" s="90" t="s">
        <v>2878</v>
      </c>
      <c r="G233" s="70" t="s">
        <v>2419</v>
      </c>
      <c r="H233" s="70" t="s">
        <v>2884</v>
      </c>
      <c r="I233" s="70" t="s">
        <v>4294</v>
      </c>
      <c r="J233" s="70" t="s">
        <v>413</v>
      </c>
      <c r="K233" s="70" t="s">
        <v>0</v>
      </c>
      <c r="L233" s="72" t="s">
        <v>1982</v>
      </c>
      <c r="M233" s="84" t="s">
        <v>724</v>
      </c>
      <c r="N233" s="105">
        <v>46495</v>
      </c>
      <c r="O233" s="217">
        <f t="shared" ca="1" si="12"/>
        <v>899</v>
      </c>
      <c r="P233" s="106" t="str">
        <f t="shared" ca="1" si="13"/>
        <v>Berlaku</v>
      </c>
    </row>
    <row r="234" spans="1:16" s="76" customFormat="1" ht="63.6" hidden="1" customHeight="1">
      <c r="A234" s="70">
        <f t="shared" si="11"/>
        <v>233</v>
      </c>
      <c r="B234" s="81" t="s">
        <v>1952</v>
      </c>
      <c r="C234" s="84" t="s">
        <v>514</v>
      </c>
      <c r="D234" s="81" t="s">
        <v>3133</v>
      </c>
      <c r="E234" s="90" t="s">
        <v>2699</v>
      </c>
      <c r="F234" s="90" t="s">
        <v>2878</v>
      </c>
      <c r="G234" s="90" t="s">
        <v>2420</v>
      </c>
      <c r="H234" s="90" t="s">
        <v>2884</v>
      </c>
      <c r="I234" s="70" t="s">
        <v>4294</v>
      </c>
      <c r="J234" s="70" t="s">
        <v>413</v>
      </c>
      <c r="K234" s="70" t="s">
        <v>0</v>
      </c>
      <c r="L234" s="84" t="s">
        <v>1983</v>
      </c>
      <c r="M234" s="84" t="s">
        <v>1991</v>
      </c>
      <c r="N234" s="105">
        <v>46495</v>
      </c>
      <c r="O234" s="217">
        <f t="shared" ca="1" si="12"/>
        <v>899</v>
      </c>
      <c r="P234" s="106" t="str">
        <f t="shared" ca="1" si="13"/>
        <v>Berlaku</v>
      </c>
    </row>
    <row r="235" spans="1:16" s="76" customFormat="1" ht="230.1" hidden="1" customHeight="1">
      <c r="A235" s="70">
        <f t="shared" si="11"/>
        <v>234</v>
      </c>
      <c r="B235" s="81" t="s">
        <v>1953</v>
      </c>
      <c r="C235" s="71" t="s">
        <v>233</v>
      </c>
      <c r="D235" s="72" t="s">
        <v>2025</v>
      </c>
      <c r="E235" s="70" t="s">
        <v>1604</v>
      </c>
      <c r="F235" s="70" t="s">
        <v>2861</v>
      </c>
      <c r="G235" s="90" t="s">
        <v>2421</v>
      </c>
      <c r="H235" s="90" t="s">
        <v>2884</v>
      </c>
      <c r="I235" s="70" t="s">
        <v>4294</v>
      </c>
      <c r="J235" s="70" t="s">
        <v>413</v>
      </c>
      <c r="K235" s="70" t="s">
        <v>0</v>
      </c>
      <c r="L235" s="84" t="s">
        <v>1984</v>
      </c>
      <c r="M235" s="84" t="s">
        <v>645</v>
      </c>
      <c r="N235" s="105">
        <v>46495</v>
      </c>
      <c r="O235" s="217">
        <f t="shared" ca="1" si="12"/>
        <v>899</v>
      </c>
      <c r="P235" s="106" t="str">
        <f t="shared" ca="1" si="13"/>
        <v>Berlaku</v>
      </c>
    </row>
    <row r="236" spans="1:16" s="76" customFormat="1" ht="180" hidden="1">
      <c r="A236" s="70">
        <f t="shared" si="11"/>
        <v>235</v>
      </c>
      <c r="B236" s="81" t="s">
        <v>1954</v>
      </c>
      <c r="C236" s="71" t="s">
        <v>1700</v>
      </c>
      <c r="D236" s="84" t="s">
        <v>2756</v>
      </c>
      <c r="E236" s="70" t="s">
        <v>2699</v>
      </c>
      <c r="F236" s="70" t="s">
        <v>2861</v>
      </c>
      <c r="G236" s="90" t="s">
        <v>2422</v>
      </c>
      <c r="H236" s="90" t="s">
        <v>2884</v>
      </c>
      <c r="I236" s="70" t="s">
        <v>4294</v>
      </c>
      <c r="J236" s="70" t="s">
        <v>413</v>
      </c>
      <c r="K236" s="70" t="s">
        <v>0</v>
      </c>
      <c r="L236" s="84" t="s">
        <v>1985</v>
      </c>
      <c r="M236" s="84" t="s">
        <v>1768</v>
      </c>
      <c r="N236" s="105">
        <v>46495</v>
      </c>
      <c r="O236" s="217">
        <f t="shared" ca="1" si="12"/>
        <v>899</v>
      </c>
      <c r="P236" s="106" t="str">
        <f t="shared" ca="1" si="13"/>
        <v>Berlaku</v>
      </c>
    </row>
    <row r="237" spans="1:16" s="76" customFormat="1" ht="232.35" hidden="1" customHeight="1">
      <c r="A237" s="70">
        <f t="shared" si="11"/>
        <v>236</v>
      </c>
      <c r="B237" s="81" t="s">
        <v>1955</v>
      </c>
      <c r="C237" s="71" t="s">
        <v>1979</v>
      </c>
      <c r="D237" s="84" t="s">
        <v>2763</v>
      </c>
      <c r="E237" s="70" t="s">
        <v>2696</v>
      </c>
      <c r="F237" s="70" t="s">
        <v>2861</v>
      </c>
      <c r="G237" s="90" t="s">
        <v>2423</v>
      </c>
      <c r="H237" s="90" t="s">
        <v>2884</v>
      </c>
      <c r="I237" s="70" t="s">
        <v>4294</v>
      </c>
      <c r="J237" s="70" t="s">
        <v>413</v>
      </c>
      <c r="K237" s="70" t="s">
        <v>0</v>
      </c>
      <c r="L237" s="84" t="s">
        <v>1986</v>
      </c>
      <c r="M237" s="84" t="s">
        <v>1992</v>
      </c>
      <c r="N237" s="105">
        <v>46495</v>
      </c>
      <c r="O237" s="217">
        <f t="shared" ca="1" si="12"/>
        <v>899</v>
      </c>
      <c r="P237" s="106" t="str">
        <f t="shared" ca="1" si="13"/>
        <v>Berlaku</v>
      </c>
    </row>
    <row r="238" spans="1:16" s="76" customFormat="1" ht="195.6" hidden="1" customHeight="1">
      <c r="A238" s="70">
        <f t="shared" si="11"/>
        <v>237</v>
      </c>
      <c r="B238" s="81" t="s">
        <v>1956</v>
      </c>
      <c r="C238" s="71" t="s">
        <v>1979</v>
      </c>
      <c r="D238" s="84" t="s">
        <v>2763</v>
      </c>
      <c r="E238" s="70" t="s">
        <v>2696</v>
      </c>
      <c r="F238" s="70" t="s">
        <v>2861</v>
      </c>
      <c r="G238" s="90" t="s">
        <v>2424</v>
      </c>
      <c r="H238" s="90" t="s">
        <v>2884</v>
      </c>
      <c r="I238" s="70" t="s">
        <v>4294</v>
      </c>
      <c r="J238" s="70" t="s">
        <v>413</v>
      </c>
      <c r="K238" s="86" t="s">
        <v>221</v>
      </c>
      <c r="L238" s="84" t="s">
        <v>2986</v>
      </c>
      <c r="M238" s="84" t="s">
        <v>1993</v>
      </c>
      <c r="N238" s="105">
        <v>46495</v>
      </c>
      <c r="O238" s="217">
        <f t="shared" ca="1" si="12"/>
        <v>899</v>
      </c>
      <c r="P238" s="106" t="str">
        <f t="shared" ca="1" si="13"/>
        <v>Berlaku</v>
      </c>
    </row>
    <row r="239" spans="1:16" s="76" customFormat="1" ht="212.1" hidden="1" customHeight="1">
      <c r="A239" s="70">
        <f t="shared" si="11"/>
        <v>238</v>
      </c>
      <c r="B239" s="81" t="s">
        <v>1957</v>
      </c>
      <c r="C239" s="71" t="s">
        <v>1718</v>
      </c>
      <c r="D239" s="81" t="s">
        <v>2715</v>
      </c>
      <c r="E239" s="90" t="s">
        <v>2696</v>
      </c>
      <c r="F239" s="90" t="s">
        <v>2860</v>
      </c>
      <c r="G239" s="90" t="s">
        <v>2425</v>
      </c>
      <c r="H239" s="90" t="s">
        <v>2926</v>
      </c>
      <c r="I239" s="70" t="s">
        <v>4294</v>
      </c>
      <c r="J239" s="70" t="s">
        <v>413</v>
      </c>
      <c r="K239" s="70" t="s">
        <v>0</v>
      </c>
      <c r="L239" s="84" t="s">
        <v>1987</v>
      </c>
      <c r="M239" s="84" t="s">
        <v>1994</v>
      </c>
      <c r="N239" s="105">
        <v>46495</v>
      </c>
      <c r="O239" s="217">
        <f t="shared" ca="1" si="12"/>
        <v>899</v>
      </c>
      <c r="P239" s="106" t="str">
        <f t="shared" ca="1" si="13"/>
        <v>Berlaku</v>
      </c>
    </row>
    <row r="240" spans="1:16" s="76" customFormat="1" ht="67.349999999999994" hidden="1" customHeight="1">
      <c r="A240" s="70">
        <f t="shared" si="11"/>
        <v>239</v>
      </c>
      <c r="B240" s="81" t="s">
        <v>1958</v>
      </c>
      <c r="C240" s="71" t="s">
        <v>1981</v>
      </c>
      <c r="D240" s="84" t="s">
        <v>2762</v>
      </c>
      <c r="E240" s="70" t="s">
        <v>2696</v>
      </c>
      <c r="F240" s="70" t="s">
        <v>2861</v>
      </c>
      <c r="G240" s="90" t="s">
        <v>2426</v>
      </c>
      <c r="H240" s="90" t="s">
        <v>2884</v>
      </c>
      <c r="I240" s="70" t="s">
        <v>4295</v>
      </c>
      <c r="J240" s="70" t="s">
        <v>413</v>
      </c>
      <c r="K240" s="78" t="s">
        <v>10</v>
      </c>
      <c r="L240" s="74" t="s">
        <v>1988</v>
      </c>
      <c r="M240" s="84" t="s">
        <v>1995</v>
      </c>
      <c r="N240" s="105">
        <v>46495</v>
      </c>
      <c r="O240" s="217">
        <f t="shared" ca="1" si="12"/>
        <v>899</v>
      </c>
      <c r="P240" s="106" t="str">
        <f t="shared" ca="1" si="13"/>
        <v>Berlaku</v>
      </c>
    </row>
    <row r="241" spans="1:16" s="76" customFormat="1" ht="82.35" hidden="1" customHeight="1">
      <c r="A241" s="70">
        <f t="shared" si="11"/>
        <v>240</v>
      </c>
      <c r="B241" s="81" t="s">
        <v>1959</v>
      </c>
      <c r="C241" s="71" t="s">
        <v>1980</v>
      </c>
      <c r="D241" s="81" t="s">
        <v>2703</v>
      </c>
      <c r="E241" s="90" t="s">
        <v>2699</v>
      </c>
      <c r="F241" s="90" t="s">
        <v>2860</v>
      </c>
      <c r="G241" s="90" t="s">
        <v>2427</v>
      </c>
      <c r="H241" s="90" t="s">
        <v>2926</v>
      </c>
      <c r="I241" s="70" t="s">
        <v>4294</v>
      </c>
      <c r="J241" s="70" t="s">
        <v>413</v>
      </c>
      <c r="K241" s="70" t="s">
        <v>0</v>
      </c>
      <c r="L241" s="84" t="s">
        <v>2001</v>
      </c>
      <c r="M241" s="74" t="s">
        <v>1996</v>
      </c>
      <c r="N241" s="105">
        <v>46495</v>
      </c>
      <c r="O241" s="217">
        <f t="shared" ca="1" si="12"/>
        <v>899</v>
      </c>
      <c r="P241" s="106" t="str">
        <f t="shared" ca="1" si="13"/>
        <v>Berlaku</v>
      </c>
    </row>
    <row r="242" spans="1:16" s="76" customFormat="1" ht="200.4" hidden="1" customHeight="1">
      <c r="A242" s="70">
        <f t="shared" si="11"/>
        <v>241</v>
      </c>
      <c r="B242" s="81" t="s">
        <v>1960</v>
      </c>
      <c r="C242" s="71" t="s">
        <v>1980</v>
      </c>
      <c r="D242" s="81" t="s">
        <v>2703</v>
      </c>
      <c r="E242" s="90" t="s">
        <v>2699</v>
      </c>
      <c r="F242" s="90" t="s">
        <v>2860</v>
      </c>
      <c r="G242" s="90" t="s">
        <v>2428</v>
      </c>
      <c r="H242" s="90" t="s">
        <v>2926</v>
      </c>
      <c r="I242" s="70" t="s">
        <v>4294</v>
      </c>
      <c r="J242" s="78" t="s">
        <v>412</v>
      </c>
      <c r="K242" s="70" t="s">
        <v>3</v>
      </c>
      <c r="L242" s="93" t="s">
        <v>3043</v>
      </c>
      <c r="M242" s="74" t="s">
        <v>1769</v>
      </c>
      <c r="N242" s="105">
        <v>46495</v>
      </c>
      <c r="O242" s="217">
        <f t="shared" ca="1" si="12"/>
        <v>899</v>
      </c>
      <c r="P242" s="106" t="str">
        <f t="shared" ca="1" si="13"/>
        <v>Berlaku</v>
      </c>
    </row>
    <row r="243" spans="1:16" s="76" customFormat="1" ht="60" hidden="1">
      <c r="A243" s="70">
        <f t="shared" si="11"/>
        <v>242</v>
      </c>
      <c r="B243" s="81" t="s">
        <v>1961</v>
      </c>
      <c r="C243" s="71" t="s">
        <v>1980</v>
      </c>
      <c r="D243" s="81" t="s">
        <v>2703</v>
      </c>
      <c r="E243" s="90" t="s">
        <v>2699</v>
      </c>
      <c r="F243" s="90" t="s">
        <v>2860</v>
      </c>
      <c r="G243" s="90" t="s">
        <v>2429</v>
      </c>
      <c r="H243" s="90" t="s">
        <v>2926</v>
      </c>
      <c r="I243" s="70" t="s">
        <v>4294</v>
      </c>
      <c r="J243" s="70" t="s">
        <v>413</v>
      </c>
      <c r="K243" s="70" t="s">
        <v>0</v>
      </c>
      <c r="L243" s="84" t="s">
        <v>1989</v>
      </c>
      <c r="M243" s="84" t="s">
        <v>1997</v>
      </c>
      <c r="N243" s="105">
        <v>46495</v>
      </c>
      <c r="O243" s="217">
        <f t="shared" ca="1" si="12"/>
        <v>899</v>
      </c>
      <c r="P243" s="106" t="str">
        <f t="shared" ca="1" si="13"/>
        <v>Berlaku</v>
      </c>
    </row>
    <row r="244" spans="1:16" s="76" customFormat="1" ht="60" hidden="1">
      <c r="A244" s="70">
        <f t="shared" si="11"/>
        <v>243</v>
      </c>
      <c r="B244" s="81" t="s">
        <v>2014</v>
      </c>
      <c r="C244" s="72" t="s">
        <v>189</v>
      </c>
      <c r="D244" s="81" t="s">
        <v>759</v>
      </c>
      <c r="E244" s="90" t="s">
        <v>2696</v>
      </c>
      <c r="F244" s="90" t="s">
        <v>2876</v>
      </c>
      <c r="G244" s="90" t="s">
        <v>2430</v>
      </c>
      <c r="H244" s="90" t="s">
        <v>2926</v>
      </c>
      <c r="I244" s="70" t="s">
        <v>4294</v>
      </c>
      <c r="J244" s="70" t="s">
        <v>413</v>
      </c>
      <c r="K244" s="70" t="s">
        <v>0</v>
      </c>
      <c r="L244" s="81" t="s">
        <v>2027</v>
      </c>
      <c r="M244" s="84" t="s">
        <v>2002</v>
      </c>
      <c r="N244" s="105">
        <v>46540</v>
      </c>
      <c r="O244" s="217">
        <f t="shared" ca="1" si="12"/>
        <v>944</v>
      </c>
      <c r="P244" s="106" t="str">
        <f t="shared" ca="1" si="13"/>
        <v>Berlaku</v>
      </c>
    </row>
    <row r="245" spans="1:16" s="76" customFormat="1" ht="165" hidden="1">
      <c r="A245" s="70">
        <f t="shared" si="11"/>
        <v>244</v>
      </c>
      <c r="B245" s="81" t="s">
        <v>2003</v>
      </c>
      <c r="C245" s="84" t="s">
        <v>233</v>
      </c>
      <c r="D245" s="72" t="s">
        <v>3762</v>
      </c>
      <c r="E245" s="70" t="s">
        <v>1604</v>
      </c>
      <c r="F245" s="70" t="s">
        <v>2861</v>
      </c>
      <c r="G245" s="90" t="s">
        <v>2431</v>
      </c>
      <c r="H245" s="90" t="s">
        <v>2884</v>
      </c>
      <c r="I245" s="70" t="s">
        <v>4294</v>
      </c>
      <c r="J245" s="70" t="s">
        <v>413</v>
      </c>
      <c r="K245" s="70" t="s">
        <v>0</v>
      </c>
      <c r="L245" s="81" t="s">
        <v>2015</v>
      </c>
      <c r="M245" s="84" t="s">
        <v>1660</v>
      </c>
      <c r="N245" s="105">
        <v>46540</v>
      </c>
      <c r="O245" s="217">
        <f t="shared" ca="1" si="12"/>
        <v>944</v>
      </c>
      <c r="P245" s="106" t="str">
        <f t="shared" ca="1" si="13"/>
        <v>Berlaku</v>
      </c>
    </row>
    <row r="246" spans="1:16" s="76" customFormat="1" ht="180" hidden="1">
      <c r="A246" s="70">
        <f t="shared" si="11"/>
        <v>245</v>
      </c>
      <c r="B246" s="81" t="s">
        <v>2004</v>
      </c>
      <c r="C246" s="84" t="s">
        <v>514</v>
      </c>
      <c r="D246" s="81" t="s">
        <v>3133</v>
      </c>
      <c r="E246" s="90" t="s">
        <v>2699</v>
      </c>
      <c r="F246" s="90" t="s">
        <v>2878</v>
      </c>
      <c r="G246" s="90" t="s">
        <v>2432</v>
      </c>
      <c r="H246" s="90" t="s">
        <v>2884</v>
      </c>
      <c r="I246" s="70" t="s">
        <v>4294</v>
      </c>
      <c r="J246" s="70" t="s">
        <v>413</v>
      </c>
      <c r="K246" s="70" t="s">
        <v>0</v>
      </c>
      <c r="L246" s="84" t="s">
        <v>2016</v>
      </c>
      <c r="M246" s="84" t="s">
        <v>1788</v>
      </c>
      <c r="N246" s="105">
        <v>46540</v>
      </c>
      <c r="O246" s="217">
        <f t="shared" ca="1" si="12"/>
        <v>944</v>
      </c>
      <c r="P246" s="106" t="str">
        <f t="shared" ca="1" si="13"/>
        <v>Berlaku</v>
      </c>
    </row>
    <row r="247" spans="1:16" s="76" customFormat="1" ht="69" hidden="1" customHeight="1">
      <c r="A247" s="70">
        <f t="shared" si="11"/>
        <v>246</v>
      </c>
      <c r="B247" s="81" t="s">
        <v>2005</v>
      </c>
      <c r="C247" s="84" t="s">
        <v>1602</v>
      </c>
      <c r="D247" s="81" t="s">
        <v>2711</v>
      </c>
      <c r="E247" s="90" t="s">
        <v>1604</v>
      </c>
      <c r="F247" s="90" t="s">
        <v>2876</v>
      </c>
      <c r="G247" s="90" t="s">
        <v>2433</v>
      </c>
      <c r="H247" s="90" t="s">
        <v>2926</v>
      </c>
      <c r="I247" s="70" t="s">
        <v>4294</v>
      </c>
      <c r="J247" s="70" t="s">
        <v>413</v>
      </c>
      <c r="K247" s="70" t="s">
        <v>0</v>
      </c>
      <c r="L247" s="84" t="s">
        <v>2017</v>
      </c>
      <c r="M247" s="74" t="s">
        <v>2019</v>
      </c>
      <c r="N247" s="105">
        <v>46540</v>
      </c>
      <c r="O247" s="217">
        <f t="shared" ca="1" si="12"/>
        <v>944</v>
      </c>
      <c r="P247" s="106" t="str">
        <f t="shared" ca="1" si="13"/>
        <v>Berlaku</v>
      </c>
    </row>
    <row r="248" spans="1:16" s="76" customFormat="1" ht="120" hidden="1">
      <c r="A248" s="70">
        <f t="shared" si="11"/>
        <v>247</v>
      </c>
      <c r="B248" s="81" t="s">
        <v>2006</v>
      </c>
      <c r="C248" s="84" t="s">
        <v>2012</v>
      </c>
      <c r="D248" s="84" t="s">
        <v>2770</v>
      </c>
      <c r="E248" s="70" t="s">
        <v>1605</v>
      </c>
      <c r="F248" s="70" t="s">
        <v>2861</v>
      </c>
      <c r="G248" s="90" t="s">
        <v>2434</v>
      </c>
      <c r="H248" s="90" t="s">
        <v>2884</v>
      </c>
      <c r="I248" s="70" t="s">
        <v>4294</v>
      </c>
      <c r="J248" s="70" t="s">
        <v>413</v>
      </c>
      <c r="K248" s="70" t="s">
        <v>0</v>
      </c>
      <c r="L248" s="84" t="s">
        <v>2028</v>
      </c>
      <c r="M248" s="84" t="s">
        <v>2020</v>
      </c>
      <c r="N248" s="105">
        <v>46540</v>
      </c>
      <c r="O248" s="217">
        <f t="shared" ca="1" si="12"/>
        <v>944</v>
      </c>
      <c r="P248" s="106" t="str">
        <f t="shared" ca="1" si="13"/>
        <v>Berlaku</v>
      </c>
    </row>
    <row r="249" spans="1:16" s="76" customFormat="1" ht="234" hidden="1" customHeight="1">
      <c r="A249" s="70">
        <f t="shared" si="11"/>
        <v>248</v>
      </c>
      <c r="B249" s="81" t="s">
        <v>2007</v>
      </c>
      <c r="C249" s="84" t="s">
        <v>2012</v>
      </c>
      <c r="D249" s="84" t="s">
        <v>2770</v>
      </c>
      <c r="E249" s="70" t="s">
        <v>1605</v>
      </c>
      <c r="F249" s="70" t="s">
        <v>2861</v>
      </c>
      <c r="G249" s="90" t="s">
        <v>2435</v>
      </c>
      <c r="H249" s="90" t="s">
        <v>2884</v>
      </c>
      <c r="I249" s="70" t="s">
        <v>4294</v>
      </c>
      <c r="J249" s="70" t="s">
        <v>413</v>
      </c>
      <c r="K249" s="70" t="s">
        <v>0</v>
      </c>
      <c r="L249" s="84" t="s">
        <v>2029</v>
      </c>
      <c r="M249" s="84" t="s">
        <v>2020</v>
      </c>
      <c r="N249" s="105">
        <v>46540</v>
      </c>
      <c r="O249" s="217">
        <f t="shared" ca="1" si="12"/>
        <v>944</v>
      </c>
      <c r="P249" s="106" t="str">
        <f t="shared" ca="1" si="13"/>
        <v>Berlaku</v>
      </c>
    </row>
    <row r="250" spans="1:16" s="76" customFormat="1" ht="142.35" hidden="1" customHeight="1">
      <c r="A250" s="70">
        <f t="shared" si="11"/>
        <v>249</v>
      </c>
      <c r="B250" s="81" t="s">
        <v>2008</v>
      </c>
      <c r="C250" s="84" t="s">
        <v>1677</v>
      </c>
      <c r="D250" s="81" t="s">
        <v>1778</v>
      </c>
      <c r="E250" s="90" t="s">
        <v>2696</v>
      </c>
      <c r="F250" s="90" t="s">
        <v>2860</v>
      </c>
      <c r="G250" s="90" t="s">
        <v>2436</v>
      </c>
      <c r="H250" s="90" t="s">
        <v>2926</v>
      </c>
      <c r="I250" s="70" t="s">
        <v>4294</v>
      </c>
      <c r="J250" s="70" t="s">
        <v>413</v>
      </c>
      <c r="K250" s="70" t="s">
        <v>0</v>
      </c>
      <c r="L250" s="84" t="s">
        <v>2018</v>
      </c>
      <c r="M250" s="84" t="s">
        <v>3044</v>
      </c>
      <c r="N250" s="105">
        <v>46540</v>
      </c>
      <c r="O250" s="217">
        <f t="shared" ca="1" si="12"/>
        <v>944</v>
      </c>
      <c r="P250" s="106" t="str">
        <f t="shared" ca="1" si="13"/>
        <v>Berlaku</v>
      </c>
    </row>
    <row r="251" spans="1:16" s="76" customFormat="1" ht="90" hidden="1">
      <c r="A251" s="70">
        <f t="shared" si="11"/>
        <v>250</v>
      </c>
      <c r="B251" s="81" t="s">
        <v>2009</v>
      </c>
      <c r="C251" s="84" t="s">
        <v>1677</v>
      </c>
      <c r="D251" s="81" t="s">
        <v>1778</v>
      </c>
      <c r="E251" s="90" t="s">
        <v>2696</v>
      </c>
      <c r="F251" s="90" t="s">
        <v>2860</v>
      </c>
      <c r="G251" s="90" t="s">
        <v>2437</v>
      </c>
      <c r="H251" s="90" t="s">
        <v>2926</v>
      </c>
      <c r="I251" s="70" t="s">
        <v>4295</v>
      </c>
      <c r="J251" s="70" t="s">
        <v>413</v>
      </c>
      <c r="K251" s="90" t="s">
        <v>10</v>
      </c>
      <c r="L251" s="84" t="s">
        <v>2024</v>
      </c>
      <c r="M251" s="84" t="s">
        <v>2021</v>
      </c>
      <c r="N251" s="105">
        <v>46540</v>
      </c>
      <c r="O251" s="217">
        <f t="shared" ca="1" si="12"/>
        <v>944</v>
      </c>
      <c r="P251" s="106" t="str">
        <f t="shared" ca="1" si="13"/>
        <v>Berlaku</v>
      </c>
    </row>
    <row r="252" spans="1:16" s="76" customFormat="1" ht="107.4" hidden="1">
      <c r="A252" s="70">
        <f t="shared" si="11"/>
        <v>251</v>
      </c>
      <c r="B252" s="81" t="s">
        <v>2010</v>
      </c>
      <c r="C252" s="84" t="s">
        <v>2013</v>
      </c>
      <c r="D252" s="81" t="s">
        <v>2026</v>
      </c>
      <c r="E252" s="90" t="s">
        <v>2699</v>
      </c>
      <c r="F252" s="90" t="s">
        <v>2860</v>
      </c>
      <c r="G252" s="90" t="s">
        <v>2438</v>
      </c>
      <c r="H252" s="90" t="s">
        <v>2926</v>
      </c>
      <c r="I252" s="70" t="s">
        <v>4294</v>
      </c>
      <c r="J252" s="90" t="s">
        <v>412</v>
      </c>
      <c r="K252" s="86" t="s">
        <v>221</v>
      </c>
      <c r="L252" s="74" t="s">
        <v>3045</v>
      </c>
      <c r="M252" s="84" t="s">
        <v>2022</v>
      </c>
      <c r="N252" s="105">
        <v>46540</v>
      </c>
      <c r="O252" s="217">
        <f t="shared" ca="1" si="12"/>
        <v>944</v>
      </c>
      <c r="P252" s="106" t="str">
        <f t="shared" ca="1" si="13"/>
        <v>Berlaku</v>
      </c>
    </row>
    <row r="253" spans="1:16" s="76" customFormat="1" ht="76.8" hidden="1">
      <c r="A253" s="70">
        <f t="shared" si="11"/>
        <v>252</v>
      </c>
      <c r="B253" s="81" t="s">
        <v>2011</v>
      </c>
      <c r="C253" s="84" t="s">
        <v>2013</v>
      </c>
      <c r="D253" s="81" t="s">
        <v>2026</v>
      </c>
      <c r="E253" s="90" t="s">
        <v>2699</v>
      </c>
      <c r="F253" s="90" t="s">
        <v>2860</v>
      </c>
      <c r="G253" s="90" t="s">
        <v>2439</v>
      </c>
      <c r="H253" s="90" t="s">
        <v>2926</v>
      </c>
      <c r="I253" s="70" t="s">
        <v>4294</v>
      </c>
      <c r="J253" s="90" t="s">
        <v>412</v>
      </c>
      <c r="K253" s="86" t="s">
        <v>221</v>
      </c>
      <c r="L253" s="74" t="s">
        <v>3046</v>
      </c>
      <c r="M253" s="84" t="s">
        <v>2023</v>
      </c>
      <c r="N253" s="105">
        <v>46540</v>
      </c>
      <c r="O253" s="217">
        <f t="shared" ca="1" si="12"/>
        <v>944</v>
      </c>
      <c r="P253" s="106" t="str">
        <f t="shared" ca="1" si="13"/>
        <v>Berlaku</v>
      </c>
    </row>
    <row r="254" spans="1:16" s="76" customFormat="1" ht="60" hidden="1">
      <c r="A254" s="70">
        <f t="shared" si="11"/>
        <v>253</v>
      </c>
      <c r="B254" s="87" t="s">
        <v>224</v>
      </c>
      <c r="C254" s="88" t="s">
        <v>178</v>
      </c>
      <c r="D254" s="72" t="s">
        <v>2736</v>
      </c>
      <c r="E254" s="70" t="s">
        <v>2696</v>
      </c>
      <c r="F254" s="70" t="s">
        <v>2861</v>
      </c>
      <c r="G254" s="75" t="s">
        <v>2440</v>
      </c>
      <c r="H254" s="75" t="s">
        <v>2884</v>
      </c>
      <c r="I254" s="70" t="s">
        <v>4294</v>
      </c>
      <c r="J254" s="70" t="s">
        <v>413</v>
      </c>
      <c r="K254" s="70" t="s">
        <v>0</v>
      </c>
      <c r="L254" s="81" t="s">
        <v>2036</v>
      </c>
      <c r="M254" s="84" t="s">
        <v>2041</v>
      </c>
      <c r="N254" s="105">
        <v>46567</v>
      </c>
      <c r="O254" s="217">
        <f t="shared" ca="1" si="12"/>
        <v>971</v>
      </c>
      <c r="P254" s="106" t="str">
        <f t="shared" ca="1" si="13"/>
        <v>Berlaku</v>
      </c>
    </row>
    <row r="255" spans="1:16" s="76" customFormat="1" ht="119.1" hidden="1" customHeight="1">
      <c r="A255" s="70">
        <f t="shared" si="11"/>
        <v>254</v>
      </c>
      <c r="B255" s="71" t="s">
        <v>3047</v>
      </c>
      <c r="C255" s="71" t="s">
        <v>180</v>
      </c>
      <c r="D255" s="81" t="s">
        <v>877</v>
      </c>
      <c r="E255" s="90" t="s">
        <v>2696</v>
      </c>
      <c r="F255" s="90" t="s">
        <v>2876</v>
      </c>
      <c r="G255" s="78" t="s">
        <v>2441</v>
      </c>
      <c r="H255" s="78" t="s">
        <v>2926</v>
      </c>
      <c r="I255" s="70" t="s">
        <v>4294</v>
      </c>
      <c r="J255" s="70" t="s">
        <v>413</v>
      </c>
      <c r="K255" s="70" t="s">
        <v>0</v>
      </c>
      <c r="L255" s="71" t="s">
        <v>2037</v>
      </c>
      <c r="M255" s="84" t="s">
        <v>2042</v>
      </c>
      <c r="N255" s="105">
        <v>46567</v>
      </c>
      <c r="O255" s="217">
        <f t="shared" ca="1" si="12"/>
        <v>971</v>
      </c>
      <c r="P255" s="106" t="str">
        <f t="shared" ca="1" si="13"/>
        <v>Berlaku</v>
      </c>
    </row>
    <row r="256" spans="1:16" s="76" customFormat="1" ht="95.4" customHeight="1">
      <c r="A256" s="70">
        <f t="shared" si="11"/>
        <v>255</v>
      </c>
      <c r="B256" s="81" t="s">
        <v>2030</v>
      </c>
      <c r="C256" s="87" t="s">
        <v>775</v>
      </c>
      <c r="D256" s="81" t="s">
        <v>1376</v>
      </c>
      <c r="E256" s="90" t="s">
        <v>2696</v>
      </c>
      <c r="F256" s="90" t="s">
        <v>2860</v>
      </c>
      <c r="G256" s="90" t="s">
        <v>2442</v>
      </c>
      <c r="H256" s="90" t="s">
        <v>2926</v>
      </c>
      <c r="I256" s="70" t="s">
        <v>4296</v>
      </c>
      <c r="J256" s="90" t="s">
        <v>412</v>
      </c>
      <c r="K256" s="70" t="s">
        <v>2626</v>
      </c>
      <c r="L256" s="84" t="s">
        <v>3048</v>
      </c>
      <c r="M256" s="84" t="s">
        <v>3049</v>
      </c>
      <c r="N256" s="105">
        <v>46567</v>
      </c>
      <c r="O256" s="217">
        <f t="shared" ca="1" si="12"/>
        <v>971</v>
      </c>
      <c r="P256" s="106" t="str">
        <f t="shared" ca="1" si="13"/>
        <v>Berlaku</v>
      </c>
    </row>
    <row r="257" spans="1:16" s="76" customFormat="1" ht="316.2" hidden="1">
      <c r="A257" s="70">
        <f t="shared" si="11"/>
        <v>256</v>
      </c>
      <c r="B257" s="81" t="s">
        <v>2031</v>
      </c>
      <c r="C257" s="81" t="s">
        <v>2051</v>
      </c>
      <c r="D257" s="81" t="s">
        <v>3017</v>
      </c>
      <c r="E257" s="90" t="s">
        <v>2696</v>
      </c>
      <c r="F257" s="90" t="s">
        <v>2860</v>
      </c>
      <c r="G257" s="90" t="s">
        <v>2443</v>
      </c>
      <c r="H257" s="90" t="s">
        <v>2926</v>
      </c>
      <c r="I257" s="70" t="s">
        <v>4294</v>
      </c>
      <c r="J257" s="70" t="s">
        <v>413</v>
      </c>
      <c r="K257" s="70" t="s">
        <v>0</v>
      </c>
      <c r="L257" s="84" t="s">
        <v>2038</v>
      </c>
      <c r="M257" s="84" t="s">
        <v>2043</v>
      </c>
      <c r="N257" s="105">
        <v>46567</v>
      </c>
      <c r="O257" s="217">
        <f t="shared" ca="1" si="12"/>
        <v>971</v>
      </c>
      <c r="P257" s="106" t="str">
        <f t="shared" ca="1" si="13"/>
        <v>Berlaku</v>
      </c>
    </row>
    <row r="258" spans="1:16" s="76" customFormat="1" ht="136.35" hidden="1" customHeight="1">
      <c r="A258" s="70">
        <f t="shared" si="11"/>
        <v>257</v>
      </c>
      <c r="B258" s="81" t="s">
        <v>2032</v>
      </c>
      <c r="C258" s="87" t="s">
        <v>232</v>
      </c>
      <c r="D258" s="81" t="s">
        <v>2708</v>
      </c>
      <c r="E258" s="90" t="s">
        <v>2699</v>
      </c>
      <c r="F258" s="90" t="s">
        <v>2876</v>
      </c>
      <c r="G258" s="90" t="s">
        <v>2444</v>
      </c>
      <c r="H258" s="90" t="s">
        <v>2926</v>
      </c>
      <c r="I258" s="70" t="s">
        <v>4294</v>
      </c>
      <c r="J258" s="70" t="s">
        <v>413</v>
      </c>
      <c r="K258" s="70" t="s">
        <v>0</v>
      </c>
      <c r="L258" s="84" t="s">
        <v>3050</v>
      </c>
      <c r="M258" s="84" t="s">
        <v>2044</v>
      </c>
      <c r="N258" s="105">
        <v>46567</v>
      </c>
      <c r="O258" s="217">
        <f t="shared" ca="1" si="12"/>
        <v>971</v>
      </c>
      <c r="P258" s="106" t="str">
        <f t="shared" ca="1" si="13"/>
        <v>Berlaku</v>
      </c>
    </row>
    <row r="259" spans="1:16" s="76" customFormat="1" ht="59.4" hidden="1" customHeight="1">
      <c r="A259" s="70">
        <f t="shared" ref="A259:A322" si="14">A258+1</f>
        <v>258</v>
      </c>
      <c r="B259" s="81" t="s">
        <v>2033</v>
      </c>
      <c r="C259" s="87" t="s">
        <v>232</v>
      </c>
      <c r="D259" s="81" t="s">
        <v>2708</v>
      </c>
      <c r="E259" s="90" t="s">
        <v>2699</v>
      </c>
      <c r="F259" s="90" t="s">
        <v>2876</v>
      </c>
      <c r="G259" s="90" t="s">
        <v>2445</v>
      </c>
      <c r="H259" s="90" t="s">
        <v>2884</v>
      </c>
      <c r="I259" s="70" t="s">
        <v>4294</v>
      </c>
      <c r="J259" s="70" t="s">
        <v>413</v>
      </c>
      <c r="K259" s="70" t="s">
        <v>3</v>
      </c>
      <c r="L259" s="84" t="s">
        <v>3051</v>
      </c>
      <c r="M259" s="74" t="s">
        <v>2045</v>
      </c>
      <c r="N259" s="105">
        <v>46567</v>
      </c>
      <c r="O259" s="217">
        <f t="shared" ref="O259:O322" ca="1" si="15">N259-TODAY()</f>
        <v>971</v>
      </c>
      <c r="P259" s="106" t="str">
        <f t="shared" ca="1" si="13"/>
        <v>Berlaku</v>
      </c>
    </row>
    <row r="260" spans="1:16" s="76" customFormat="1" ht="60" hidden="1">
      <c r="A260" s="70">
        <f t="shared" si="14"/>
        <v>259</v>
      </c>
      <c r="B260" s="81" t="s">
        <v>3052</v>
      </c>
      <c r="C260" s="87" t="s">
        <v>146</v>
      </c>
      <c r="D260" s="72" t="s">
        <v>2721</v>
      </c>
      <c r="E260" s="70" t="s">
        <v>1605</v>
      </c>
      <c r="F260" s="70" t="s">
        <v>2861</v>
      </c>
      <c r="G260" s="90" t="s">
        <v>2446</v>
      </c>
      <c r="H260" s="90" t="s">
        <v>2884</v>
      </c>
      <c r="I260" s="70" t="s">
        <v>4294</v>
      </c>
      <c r="J260" s="90" t="s">
        <v>412</v>
      </c>
      <c r="K260" s="70" t="s">
        <v>0</v>
      </c>
      <c r="L260" s="84" t="s">
        <v>2039</v>
      </c>
      <c r="M260" s="84" t="s">
        <v>2046</v>
      </c>
      <c r="N260" s="105">
        <v>46567</v>
      </c>
      <c r="O260" s="217">
        <f t="shared" ca="1" si="15"/>
        <v>971</v>
      </c>
      <c r="P260" s="106" t="str">
        <f t="shared" ca="1" si="13"/>
        <v>Berlaku</v>
      </c>
    </row>
    <row r="261" spans="1:16" s="76" customFormat="1" ht="60" hidden="1">
      <c r="A261" s="70">
        <f t="shared" si="14"/>
        <v>260</v>
      </c>
      <c r="B261" s="81" t="s">
        <v>2034</v>
      </c>
      <c r="C261" s="87" t="s">
        <v>1567</v>
      </c>
      <c r="D261" s="81" t="s">
        <v>2713</v>
      </c>
      <c r="E261" s="90" t="s">
        <v>1605</v>
      </c>
      <c r="F261" s="90" t="s">
        <v>2860</v>
      </c>
      <c r="G261" s="90" t="s">
        <v>2447</v>
      </c>
      <c r="H261" s="90" t="s">
        <v>2926</v>
      </c>
      <c r="I261" s="70" t="s">
        <v>4294</v>
      </c>
      <c r="J261" s="70" t="s">
        <v>413</v>
      </c>
      <c r="K261" s="70" t="s">
        <v>0</v>
      </c>
      <c r="L261" s="84" t="s">
        <v>3819</v>
      </c>
      <c r="M261" s="84" t="s">
        <v>2047</v>
      </c>
      <c r="N261" s="105">
        <v>46567</v>
      </c>
      <c r="O261" s="217">
        <f t="shared" ca="1" si="15"/>
        <v>971</v>
      </c>
      <c r="P261" s="106" t="str">
        <f t="shared" ca="1" si="13"/>
        <v>Berlaku</v>
      </c>
    </row>
    <row r="262" spans="1:16" s="76" customFormat="1" ht="60" hidden="1">
      <c r="A262" s="70">
        <f t="shared" si="14"/>
        <v>261</v>
      </c>
      <c r="B262" s="81" t="s">
        <v>2035</v>
      </c>
      <c r="C262" s="87" t="s">
        <v>1602</v>
      </c>
      <c r="D262" s="81" t="s">
        <v>2711</v>
      </c>
      <c r="E262" s="90" t="s">
        <v>1604</v>
      </c>
      <c r="F262" s="90" t="s">
        <v>2876</v>
      </c>
      <c r="G262" s="90" t="s">
        <v>2448</v>
      </c>
      <c r="H262" s="90" t="s">
        <v>2926</v>
      </c>
      <c r="I262" s="70" t="s">
        <v>4294</v>
      </c>
      <c r="J262" s="70" t="s">
        <v>413</v>
      </c>
      <c r="K262" s="70" t="s">
        <v>0</v>
      </c>
      <c r="L262" s="84" t="s">
        <v>2040</v>
      </c>
      <c r="M262" s="84" t="s">
        <v>3053</v>
      </c>
      <c r="N262" s="105">
        <v>46567</v>
      </c>
      <c r="O262" s="217">
        <f t="shared" ca="1" si="15"/>
        <v>971</v>
      </c>
      <c r="P262" s="106" t="str">
        <f t="shared" ca="1" si="13"/>
        <v>Berlaku</v>
      </c>
    </row>
    <row r="263" spans="1:16" s="76" customFormat="1" ht="75" hidden="1" customHeight="1">
      <c r="A263" s="70">
        <f t="shared" si="14"/>
        <v>262</v>
      </c>
      <c r="B263" s="81" t="s">
        <v>406</v>
      </c>
      <c r="C263" s="84" t="s">
        <v>1602</v>
      </c>
      <c r="D263" s="84" t="s">
        <v>1746</v>
      </c>
      <c r="E263" s="70" t="s">
        <v>1604</v>
      </c>
      <c r="F263" s="70" t="s">
        <v>2876</v>
      </c>
      <c r="G263" s="90" t="s">
        <v>2061</v>
      </c>
      <c r="H263" s="90" t="s">
        <v>2926</v>
      </c>
      <c r="I263" s="70" t="s">
        <v>4295</v>
      </c>
      <c r="J263" s="70" t="s">
        <v>412</v>
      </c>
      <c r="K263" s="86" t="s">
        <v>10</v>
      </c>
      <c r="L263" s="81" t="s">
        <v>2593</v>
      </c>
      <c r="M263" s="84" t="s">
        <v>2594</v>
      </c>
      <c r="N263" s="105">
        <v>46595</v>
      </c>
      <c r="O263" s="217">
        <f t="shared" ca="1" si="15"/>
        <v>999</v>
      </c>
      <c r="P263" s="106" t="str">
        <f t="shared" ca="1" si="13"/>
        <v>Berlaku</v>
      </c>
    </row>
    <row r="264" spans="1:16" s="76" customFormat="1" ht="17.399999999999999" hidden="1">
      <c r="A264" s="70">
        <f t="shared" si="14"/>
        <v>263</v>
      </c>
      <c r="B264" s="71" t="s">
        <v>3054</v>
      </c>
      <c r="C264" s="71" t="s">
        <v>180</v>
      </c>
      <c r="D264" s="81" t="s">
        <v>877</v>
      </c>
      <c r="E264" s="90" t="s">
        <v>2696</v>
      </c>
      <c r="F264" s="90" t="s">
        <v>2876</v>
      </c>
      <c r="G264" s="78" t="s">
        <v>2060</v>
      </c>
      <c r="H264" s="78" t="s">
        <v>2926</v>
      </c>
      <c r="I264" s="70" t="s">
        <v>4295</v>
      </c>
      <c r="J264" s="70" t="s">
        <v>412</v>
      </c>
      <c r="K264" s="70" t="s">
        <v>10</v>
      </c>
      <c r="L264" s="71" t="s">
        <v>2595</v>
      </c>
      <c r="M264" s="84" t="s">
        <v>2596</v>
      </c>
      <c r="N264" s="105">
        <v>46595</v>
      </c>
      <c r="O264" s="217">
        <f t="shared" ca="1" si="15"/>
        <v>999</v>
      </c>
      <c r="P264" s="106" t="str">
        <f t="shared" ca="1" si="13"/>
        <v>Berlaku</v>
      </c>
    </row>
    <row r="265" spans="1:16" s="76" customFormat="1" ht="45" hidden="1">
      <c r="A265" s="70">
        <f t="shared" si="14"/>
        <v>264</v>
      </c>
      <c r="B265" s="71" t="s">
        <v>87</v>
      </c>
      <c r="C265" s="88" t="s">
        <v>235</v>
      </c>
      <c r="D265" s="81" t="s">
        <v>1380</v>
      </c>
      <c r="E265" s="90" t="s">
        <v>2699</v>
      </c>
      <c r="F265" s="90" t="s">
        <v>2860</v>
      </c>
      <c r="G265" s="70" t="s">
        <v>2062</v>
      </c>
      <c r="H265" s="70" t="s">
        <v>2926</v>
      </c>
      <c r="I265" s="70" t="s">
        <v>4294</v>
      </c>
      <c r="J265" s="70" t="s">
        <v>413</v>
      </c>
      <c r="K265" s="70" t="s">
        <v>0</v>
      </c>
      <c r="L265" s="93" t="s">
        <v>2599</v>
      </c>
      <c r="M265" s="74" t="s">
        <v>2600</v>
      </c>
      <c r="N265" s="105">
        <v>46595</v>
      </c>
      <c r="O265" s="217">
        <f t="shared" ca="1" si="15"/>
        <v>999</v>
      </c>
      <c r="P265" s="106" t="str">
        <f t="shared" ca="1" si="13"/>
        <v>Berlaku</v>
      </c>
    </row>
    <row r="266" spans="1:16" s="76" customFormat="1" ht="60" hidden="1">
      <c r="A266" s="70">
        <f t="shared" si="14"/>
        <v>265</v>
      </c>
      <c r="B266" s="81" t="s">
        <v>465</v>
      </c>
      <c r="C266" s="88" t="s">
        <v>235</v>
      </c>
      <c r="D266" s="81" t="s">
        <v>1380</v>
      </c>
      <c r="E266" s="90" t="s">
        <v>2699</v>
      </c>
      <c r="F266" s="90" t="s">
        <v>2860</v>
      </c>
      <c r="G266" s="90" t="s">
        <v>2597</v>
      </c>
      <c r="H266" s="90" t="s">
        <v>2926</v>
      </c>
      <c r="I266" s="70" t="s">
        <v>4294</v>
      </c>
      <c r="J266" s="70" t="s">
        <v>413</v>
      </c>
      <c r="K266" s="70" t="s">
        <v>0</v>
      </c>
      <c r="L266" s="81" t="s">
        <v>2623</v>
      </c>
      <c r="M266" s="74" t="s">
        <v>2601</v>
      </c>
      <c r="N266" s="105">
        <v>46595</v>
      </c>
      <c r="O266" s="217">
        <f t="shared" ca="1" si="15"/>
        <v>999</v>
      </c>
      <c r="P266" s="106" t="str">
        <f t="shared" ca="1" si="13"/>
        <v>Berlaku</v>
      </c>
    </row>
    <row r="267" spans="1:16" s="76" customFormat="1" ht="45" hidden="1">
      <c r="A267" s="70">
        <f t="shared" si="14"/>
        <v>266</v>
      </c>
      <c r="B267" s="71" t="s">
        <v>86</v>
      </c>
      <c r="C267" s="88" t="s">
        <v>235</v>
      </c>
      <c r="D267" s="81" t="s">
        <v>1380</v>
      </c>
      <c r="E267" s="90" t="s">
        <v>2699</v>
      </c>
      <c r="F267" s="90" t="s">
        <v>2860</v>
      </c>
      <c r="G267" s="70" t="s">
        <v>2598</v>
      </c>
      <c r="H267" s="70" t="s">
        <v>2926</v>
      </c>
      <c r="I267" s="70" t="s">
        <v>4294</v>
      </c>
      <c r="J267" s="70" t="s">
        <v>413</v>
      </c>
      <c r="K267" s="70" t="s">
        <v>0</v>
      </c>
      <c r="L267" s="72" t="s">
        <v>2621</v>
      </c>
      <c r="M267" s="84" t="s">
        <v>2602</v>
      </c>
      <c r="N267" s="105">
        <v>46595</v>
      </c>
      <c r="O267" s="217">
        <f t="shared" ca="1" si="15"/>
        <v>999</v>
      </c>
      <c r="P267" s="106" t="str">
        <f t="shared" ca="1" si="13"/>
        <v>Berlaku</v>
      </c>
    </row>
    <row r="268" spans="1:16" s="76" customFormat="1" ht="46.8" hidden="1">
      <c r="A268" s="70">
        <f t="shared" si="14"/>
        <v>267</v>
      </c>
      <c r="B268" s="71" t="s">
        <v>9</v>
      </c>
      <c r="C268" s="72" t="s">
        <v>242</v>
      </c>
      <c r="D268" s="81" t="s">
        <v>2712</v>
      </c>
      <c r="E268" s="90" t="s">
        <v>1605</v>
      </c>
      <c r="F268" s="90" t="s">
        <v>2860</v>
      </c>
      <c r="G268" s="78" t="s">
        <v>2627</v>
      </c>
      <c r="H268" s="78" t="s">
        <v>2926</v>
      </c>
      <c r="I268" s="70" t="s">
        <v>4294</v>
      </c>
      <c r="J268" s="70" t="s">
        <v>412</v>
      </c>
      <c r="K268" s="70" t="s">
        <v>3</v>
      </c>
      <c r="L268" s="79" t="s">
        <v>2603</v>
      </c>
      <c r="M268" s="74" t="s">
        <v>2628</v>
      </c>
      <c r="N268" s="105">
        <v>46595</v>
      </c>
      <c r="O268" s="217">
        <f t="shared" ca="1" si="15"/>
        <v>999</v>
      </c>
      <c r="P268" s="106" t="str">
        <f t="shared" ca="1" si="13"/>
        <v>Berlaku</v>
      </c>
    </row>
    <row r="269" spans="1:16" s="76" customFormat="1" ht="76.349999999999994" hidden="1" customHeight="1">
      <c r="A269" s="70">
        <f t="shared" si="14"/>
        <v>268</v>
      </c>
      <c r="B269" s="71" t="s">
        <v>91</v>
      </c>
      <c r="C269" s="88" t="s">
        <v>247</v>
      </c>
      <c r="D269" s="81" t="s">
        <v>782</v>
      </c>
      <c r="E269" s="90" t="s">
        <v>1606</v>
      </c>
      <c r="F269" s="90" t="s">
        <v>2860</v>
      </c>
      <c r="G269" s="70" t="s">
        <v>2063</v>
      </c>
      <c r="H269" s="70" t="s">
        <v>2926</v>
      </c>
      <c r="I269" s="70" t="s">
        <v>4294</v>
      </c>
      <c r="J269" s="70" t="s">
        <v>413</v>
      </c>
      <c r="K269" s="70" t="s">
        <v>3</v>
      </c>
      <c r="L269" s="93" t="s">
        <v>2604</v>
      </c>
      <c r="M269" s="74" t="s">
        <v>2605</v>
      </c>
      <c r="N269" s="105">
        <v>46595</v>
      </c>
      <c r="O269" s="217">
        <f t="shared" ca="1" si="15"/>
        <v>999</v>
      </c>
      <c r="P269" s="106" t="str">
        <f t="shared" ca="1" si="13"/>
        <v>Berlaku</v>
      </c>
    </row>
    <row r="270" spans="1:16" s="76" customFormat="1" ht="165" hidden="1">
      <c r="A270" s="70">
        <f t="shared" si="14"/>
        <v>269</v>
      </c>
      <c r="B270" s="81" t="s">
        <v>4283</v>
      </c>
      <c r="C270" s="72" t="s">
        <v>4268</v>
      </c>
      <c r="D270" s="81" t="s">
        <v>4284</v>
      </c>
      <c r="E270" s="90" t="s">
        <v>2696</v>
      </c>
      <c r="F270" s="90" t="s">
        <v>2876</v>
      </c>
      <c r="G270" s="90" t="s">
        <v>2066</v>
      </c>
      <c r="H270" s="90" t="s">
        <v>2926</v>
      </c>
      <c r="I270" s="70" t="s">
        <v>4294</v>
      </c>
      <c r="J270" s="70" t="s">
        <v>413</v>
      </c>
      <c r="K270" s="70" t="s">
        <v>0</v>
      </c>
      <c r="L270" s="81" t="s">
        <v>2606</v>
      </c>
      <c r="M270" s="84" t="s">
        <v>3055</v>
      </c>
      <c r="N270" s="105">
        <v>46595</v>
      </c>
      <c r="O270" s="217">
        <f t="shared" ca="1" si="15"/>
        <v>999</v>
      </c>
      <c r="P270" s="106" t="str">
        <f t="shared" ca="1" si="13"/>
        <v>Berlaku</v>
      </c>
    </row>
    <row r="271" spans="1:16" s="76" customFormat="1" ht="165" hidden="1">
      <c r="A271" s="70">
        <f t="shared" si="14"/>
        <v>270</v>
      </c>
      <c r="B271" s="81" t="s">
        <v>4285</v>
      </c>
      <c r="C271" s="72" t="s">
        <v>4268</v>
      </c>
      <c r="D271" s="81" t="s">
        <v>4284</v>
      </c>
      <c r="E271" s="90" t="s">
        <v>2696</v>
      </c>
      <c r="F271" s="90" t="s">
        <v>2876</v>
      </c>
      <c r="G271" s="90" t="s">
        <v>2067</v>
      </c>
      <c r="H271" s="90" t="s">
        <v>2926</v>
      </c>
      <c r="I271" s="70" t="s">
        <v>4294</v>
      </c>
      <c r="J271" s="70" t="s">
        <v>413</v>
      </c>
      <c r="K271" s="70" t="s">
        <v>0</v>
      </c>
      <c r="L271" s="81" t="s">
        <v>2607</v>
      </c>
      <c r="M271" s="84" t="s">
        <v>3056</v>
      </c>
      <c r="N271" s="105">
        <v>46595</v>
      </c>
      <c r="O271" s="217">
        <f t="shared" ca="1" si="15"/>
        <v>999</v>
      </c>
      <c r="P271" s="106" t="str">
        <f t="shared" ca="1" si="13"/>
        <v>Berlaku</v>
      </c>
    </row>
    <row r="272" spans="1:16" s="76" customFormat="1" ht="165" hidden="1">
      <c r="A272" s="70">
        <f t="shared" si="14"/>
        <v>271</v>
      </c>
      <c r="B272" s="81" t="s">
        <v>4286</v>
      </c>
      <c r="C272" s="72" t="s">
        <v>4268</v>
      </c>
      <c r="D272" s="81" t="s">
        <v>4284</v>
      </c>
      <c r="E272" s="90" t="s">
        <v>2696</v>
      </c>
      <c r="F272" s="90" t="s">
        <v>2876</v>
      </c>
      <c r="G272" s="90" t="s">
        <v>2068</v>
      </c>
      <c r="H272" s="90" t="s">
        <v>2926</v>
      </c>
      <c r="I272" s="70" t="s">
        <v>4294</v>
      </c>
      <c r="J272" s="70" t="s">
        <v>413</v>
      </c>
      <c r="K272" s="70" t="s">
        <v>0</v>
      </c>
      <c r="L272" s="81" t="s">
        <v>2608</v>
      </c>
      <c r="M272" s="84" t="s">
        <v>3057</v>
      </c>
      <c r="N272" s="105">
        <v>46595</v>
      </c>
      <c r="O272" s="217">
        <f t="shared" ca="1" si="15"/>
        <v>999</v>
      </c>
      <c r="P272" s="106" t="str">
        <f t="shared" ca="1" si="13"/>
        <v>Berlaku</v>
      </c>
    </row>
    <row r="273" spans="1:16" s="76" customFormat="1" ht="172.5" hidden="1" customHeight="1">
      <c r="A273" s="70">
        <f t="shared" si="14"/>
        <v>272</v>
      </c>
      <c r="B273" s="81" t="s">
        <v>2048</v>
      </c>
      <c r="C273" s="72" t="s">
        <v>189</v>
      </c>
      <c r="D273" s="81" t="s">
        <v>759</v>
      </c>
      <c r="E273" s="90" t="s">
        <v>2696</v>
      </c>
      <c r="F273" s="90" t="s">
        <v>2876</v>
      </c>
      <c r="G273" s="90" t="s">
        <v>2069</v>
      </c>
      <c r="H273" s="90" t="s">
        <v>2926</v>
      </c>
      <c r="I273" s="70" t="s">
        <v>4294</v>
      </c>
      <c r="J273" s="70" t="s">
        <v>413</v>
      </c>
      <c r="K273" s="70" t="s">
        <v>0</v>
      </c>
      <c r="L273" s="81" t="s">
        <v>2609</v>
      </c>
      <c r="M273" s="107" t="s">
        <v>2610</v>
      </c>
      <c r="N273" s="105">
        <v>46595</v>
      </c>
      <c r="O273" s="217">
        <f t="shared" ca="1" si="15"/>
        <v>999</v>
      </c>
      <c r="P273" s="106" t="str">
        <f t="shared" ca="1" si="13"/>
        <v>Berlaku</v>
      </c>
    </row>
    <row r="274" spans="1:16" s="76" customFormat="1" ht="171" hidden="1" customHeight="1">
      <c r="A274" s="70">
        <f t="shared" si="14"/>
        <v>273</v>
      </c>
      <c r="B274" s="81" t="s">
        <v>2049</v>
      </c>
      <c r="C274" s="72" t="s">
        <v>189</v>
      </c>
      <c r="D274" s="81" t="s">
        <v>759</v>
      </c>
      <c r="E274" s="90" t="s">
        <v>2696</v>
      </c>
      <c r="F274" s="90" t="s">
        <v>2876</v>
      </c>
      <c r="G274" s="90" t="s">
        <v>2070</v>
      </c>
      <c r="H274" s="90" t="s">
        <v>2926</v>
      </c>
      <c r="I274" s="70" t="s">
        <v>4294</v>
      </c>
      <c r="J274" s="70" t="s">
        <v>413</v>
      </c>
      <c r="K274" s="70" t="s">
        <v>0</v>
      </c>
      <c r="L274" s="81" t="s">
        <v>2611</v>
      </c>
      <c r="M274" s="84" t="s">
        <v>3057</v>
      </c>
      <c r="N274" s="105">
        <v>46595</v>
      </c>
      <c r="O274" s="217">
        <f t="shared" ca="1" si="15"/>
        <v>999</v>
      </c>
      <c r="P274" s="106" t="str">
        <f t="shared" ca="1" si="13"/>
        <v>Berlaku</v>
      </c>
    </row>
    <row r="275" spans="1:16" s="76" customFormat="1" ht="169.5" hidden="1" customHeight="1">
      <c r="A275" s="70">
        <f t="shared" si="14"/>
        <v>274</v>
      </c>
      <c r="B275" s="81" t="s">
        <v>2050</v>
      </c>
      <c r="C275" s="72" t="s">
        <v>189</v>
      </c>
      <c r="D275" s="81" t="s">
        <v>759</v>
      </c>
      <c r="E275" s="90" t="s">
        <v>2696</v>
      </c>
      <c r="F275" s="90" t="s">
        <v>2876</v>
      </c>
      <c r="G275" s="90" t="s">
        <v>2071</v>
      </c>
      <c r="H275" s="90" t="s">
        <v>2926</v>
      </c>
      <c r="I275" s="70" t="s">
        <v>4294</v>
      </c>
      <c r="J275" s="70" t="s">
        <v>413</v>
      </c>
      <c r="K275" s="70" t="s">
        <v>0</v>
      </c>
      <c r="L275" s="81" t="s">
        <v>2612</v>
      </c>
      <c r="M275" s="84" t="s">
        <v>3057</v>
      </c>
      <c r="N275" s="105">
        <v>46595</v>
      </c>
      <c r="O275" s="217">
        <f t="shared" ca="1" si="15"/>
        <v>999</v>
      </c>
      <c r="P275" s="106" t="str">
        <f t="shared" ca="1" si="13"/>
        <v>Berlaku</v>
      </c>
    </row>
    <row r="276" spans="1:16" s="76" customFormat="1" ht="316.2" hidden="1">
      <c r="A276" s="70">
        <f t="shared" si="14"/>
        <v>275</v>
      </c>
      <c r="B276" s="81" t="s">
        <v>2052</v>
      </c>
      <c r="C276" s="81" t="s">
        <v>2051</v>
      </c>
      <c r="D276" s="81" t="s">
        <v>3017</v>
      </c>
      <c r="E276" s="90" t="s">
        <v>2696</v>
      </c>
      <c r="F276" s="90" t="s">
        <v>2860</v>
      </c>
      <c r="G276" s="90" t="s">
        <v>2072</v>
      </c>
      <c r="H276" s="90" t="s">
        <v>2926</v>
      </c>
      <c r="I276" s="70" t="s">
        <v>4294</v>
      </c>
      <c r="J276" s="70" t="s">
        <v>413</v>
      </c>
      <c r="K276" s="70" t="s">
        <v>0</v>
      </c>
      <c r="L276" s="81" t="s">
        <v>2613</v>
      </c>
      <c r="M276" s="84" t="s">
        <v>681</v>
      </c>
      <c r="N276" s="105">
        <v>46595</v>
      </c>
      <c r="O276" s="217">
        <f t="shared" ca="1" si="15"/>
        <v>999</v>
      </c>
      <c r="P276" s="106" t="str">
        <f t="shared" ca="1" si="13"/>
        <v>Berlaku</v>
      </c>
    </row>
    <row r="277" spans="1:16" s="76" customFormat="1" ht="60" hidden="1">
      <c r="A277" s="70">
        <f t="shared" si="14"/>
        <v>276</v>
      </c>
      <c r="B277" s="81" t="s">
        <v>2053</v>
      </c>
      <c r="C277" s="81" t="s">
        <v>178</v>
      </c>
      <c r="D277" s="72" t="s">
        <v>2736</v>
      </c>
      <c r="E277" s="70" t="s">
        <v>2696</v>
      </c>
      <c r="F277" s="70" t="s">
        <v>2861</v>
      </c>
      <c r="G277" s="90" t="s">
        <v>2073</v>
      </c>
      <c r="H277" s="90" t="s">
        <v>2926</v>
      </c>
      <c r="I277" s="70" t="s">
        <v>4294</v>
      </c>
      <c r="J277" s="70" t="s">
        <v>413</v>
      </c>
      <c r="K277" s="70" t="s">
        <v>0</v>
      </c>
      <c r="L277" s="84" t="s">
        <v>2614</v>
      </c>
      <c r="M277" s="84" t="s">
        <v>3058</v>
      </c>
      <c r="N277" s="105">
        <v>46595</v>
      </c>
      <c r="O277" s="217">
        <f t="shared" ca="1" si="15"/>
        <v>999</v>
      </c>
      <c r="P277" s="106" t="str">
        <f t="shared" ca="1" si="13"/>
        <v>Berlaku</v>
      </c>
    </row>
    <row r="278" spans="1:16" s="76" customFormat="1" ht="75" hidden="1">
      <c r="A278" s="70">
        <f t="shared" si="14"/>
        <v>277</v>
      </c>
      <c r="B278" s="81" t="s">
        <v>2055</v>
      </c>
      <c r="C278" s="81" t="s">
        <v>2054</v>
      </c>
      <c r="D278" s="81" t="s">
        <v>2702</v>
      </c>
      <c r="E278" s="90" t="s">
        <v>2696</v>
      </c>
      <c r="F278" s="90" t="s">
        <v>2876</v>
      </c>
      <c r="G278" s="90" t="s">
        <v>2074</v>
      </c>
      <c r="H278" s="90" t="s">
        <v>2926</v>
      </c>
      <c r="I278" s="70" t="s">
        <v>4294</v>
      </c>
      <c r="J278" s="70" t="s">
        <v>413</v>
      </c>
      <c r="K278" s="70" t="s">
        <v>0</v>
      </c>
      <c r="L278" s="84" t="s">
        <v>2615</v>
      </c>
      <c r="M278" s="84" t="s">
        <v>596</v>
      </c>
      <c r="N278" s="105">
        <v>46595</v>
      </c>
      <c r="O278" s="217">
        <f t="shared" ca="1" si="15"/>
        <v>999</v>
      </c>
      <c r="P278" s="106" t="str">
        <f t="shared" ca="1" si="13"/>
        <v>Berlaku</v>
      </c>
    </row>
    <row r="279" spans="1:16" s="76" customFormat="1" ht="60" hidden="1">
      <c r="A279" s="70">
        <f t="shared" si="14"/>
        <v>278</v>
      </c>
      <c r="B279" s="81" t="s">
        <v>2056</v>
      </c>
      <c r="C279" s="81" t="s">
        <v>1602</v>
      </c>
      <c r="D279" s="81" t="s">
        <v>2711</v>
      </c>
      <c r="E279" s="90" t="s">
        <v>1604</v>
      </c>
      <c r="F279" s="90" t="s">
        <v>2876</v>
      </c>
      <c r="G279" s="90" t="s">
        <v>2075</v>
      </c>
      <c r="H279" s="90" t="s">
        <v>2926</v>
      </c>
      <c r="I279" s="70" t="s">
        <v>4294</v>
      </c>
      <c r="J279" s="70" t="s">
        <v>413</v>
      </c>
      <c r="K279" s="70" t="s">
        <v>0</v>
      </c>
      <c r="L279" s="84" t="s">
        <v>2616</v>
      </c>
      <c r="M279" s="84" t="s">
        <v>3059</v>
      </c>
      <c r="N279" s="105">
        <v>46595</v>
      </c>
      <c r="O279" s="217">
        <f t="shared" ca="1" si="15"/>
        <v>999</v>
      </c>
      <c r="P279" s="106" t="str">
        <f t="shared" ca="1" si="13"/>
        <v>Berlaku</v>
      </c>
    </row>
    <row r="280" spans="1:16" s="76" customFormat="1" ht="61.8" hidden="1">
      <c r="A280" s="70">
        <f t="shared" si="14"/>
        <v>279</v>
      </c>
      <c r="B280" s="81" t="s">
        <v>2057</v>
      </c>
      <c r="C280" s="88" t="s">
        <v>247</v>
      </c>
      <c r="D280" s="81" t="s">
        <v>782</v>
      </c>
      <c r="E280" s="90" t="s">
        <v>1606</v>
      </c>
      <c r="F280" s="90" t="s">
        <v>2860</v>
      </c>
      <c r="G280" s="90" t="s">
        <v>2064</v>
      </c>
      <c r="H280" s="90" t="s">
        <v>2926</v>
      </c>
      <c r="I280" s="70" t="s">
        <v>4294</v>
      </c>
      <c r="J280" s="90" t="s">
        <v>412</v>
      </c>
      <c r="K280" s="70" t="s">
        <v>3</v>
      </c>
      <c r="L280" s="79" t="s">
        <v>3060</v>
      </c>
      <c r="M280" s="74" t="s">
        <v>2617</v>
      </c>
      <c r="N280" s="105">
        <v>46595</v>
      </c>
      <c r="O280" s="217">
        <f t="shared" ca="1" si="15"/>
        <v>999</v>
      </c>
      <c r="P280" s="106" t="str">
        <f t="shared" ca="1" si="13"/>
        <v>Berlaku</v>
      </c>
    </row>
    <row r="281" spans="1:16" s="76" customFormat="1" ht="75" hidden="1">
      <c r="A281" s="70">
        <f t="shared" si="14"/>
        <v>280</v>
      </c>
      <c r="B281" s="81" t="s">
        <v>2058</v>
      </c>
      <c r="C281" s="88" t="s">
        <v>247</v>
      </c>
      <c r="D281" s="81" t="s">
        <v>782</v>
      </c>
      <c r="E281" s="90" t="s">
        <v>1606</v>
      </c>
      <c r="F281" s="90" t="s">
        <v>2860</v>
      </c>
      <c r="G281" s="90" t="s">
        <v>2065</v>
      </c>
      <c r="H281" s="90" t="s">
        <v>2926</v>
      </c>
      <c r="I281" s="70" t="s">
        <v>4294</v>
      </c>
      <c r="J281" s="90" t="s">
        <v>412</v>
      </c>
      <c r="K281" s="86" t="s">
        <v>221</v>
      </c>
      <c r="L281" s="84" t="s">
        <v>2622</v>
      </c>
      <c r="M281" s="84" t="s">
        <v>2618</v>
      </c>
      <c r="N281" s="105">
        <v>46595</v>
      </c>
      <c r="O281" s="217">
        <f t="shared" ca="1" si="15"/>
        <v>999</v>
      </c>
      <c r="P281" s="106" t="str">
        <f t="shared" ca="1" si="13"/>
        <v>Berlaku</v>
      </c>
    </row>
    <row r="282" spans="1:16" s="76" customFormat="1" ht="60" hidden="1">
      <c r="A282" s="70">
        <f t="shared" si="14"/>
        <v>281</v>
      </c>
      <c r="B282" s="81" t="s">
        <v>2059</v>
      </c>
      <c r="C282" s="71" t="s">
        <v>1979</v>
      </c>
      <c r="D282" s="84" t="s">
        <v>2763</v>
      </c>
      <c r="E282" s="70" t="s">
        <v>2696</v>
      </c>
      <c r="F282" s="70" t="s">
        <v>2861</v>
      </c>
      <c r="G282" s="90" t="s">
        <v>2624</v>
      </c>
      <c r="H282" s="90" t="s">
        <v>2884</v>
      </c>
      <c r="I282" s="70" t="s">
        <v>4294</v>
      </c>
      <c r="J282" s="70" t="s">
        <v>413</v>
      </c>
      <c r="K282" s="86" t="s">
        <v>221</v>
      </c>
      <c r="L282" s="84" t="s">
        <v>2619</v>
      </c>
      <c r="M282" s="84" t="s">
        <v>2620</v>
      </c>
      <c r="N282" s="105">
        <v>46595</v>
      </c>
      <c r="O282" s="217">
        <f t="shared" ca="1" si="15"/>
        <v>999</v>
      </c>
      <c r="P282" s="106" t="str">
        <f t="shared" ca="1" si="13"/>
        <v>Berlaku</v>
      </c>
    </row>
    <row r="283" spans="1:16" s="76" customFormat="1" ht="75" hidden="1">
      <c r="A283" s="70">
        <f t="shared" si="14"/>
        <v>282</v>
      </c>
      <c r="B283" s="81" t="s">
        <v>2629</v>
      </c>
      <c r="C283" s="81" t="s">
        <v>2054</v>
      </c>
      <c r="D283" s="81" t="s">
        <v>2702</v>
      </c>
      <c r="E283" s="90" t="s">
        <v>2696</v>
      </c>
      <c r="F283" s="90" t="s">
        <v>2876</v>
      </c>
      <c r="G283" s="90" t="s">
        <v>2635</v>
      </c>
      <c r="H283" s="90" t="s">
        <v>2926</v>
      </c>
      <c r="I283" s="70" t="s">
        <v>4294</v>
      </c>
      <c r="J283" s="70" t="s">
        <v>413</v>
      </c>
      <c r="K283" s="70" t="s">
        <v>0</v>
      </c>
      <c r="L283" s="84" t="s">
        <v>2640</v>
      </c>
      <c r="M283" s="84" t="s">
        <v>2645</v>
      </c>
      <c r="N283" s="105">
        <v>46632</v>
      </c>
      <c r="O283" s="217">
        <f t="shared" ca="1" si="15"/>
        <v>1036</v>
      </c>
      <c r="P283" s="106" t="str">
        <f t="shared" ca="1" si="13"/>
        <v>Berlaku</v>
      </c>
    </row>
    <row r="284" spans="1:16" s="76" customFormat="1" ht="150" hidden="1">
      <c r="A284" s="70">
        <f t="shared" si="14"/>
        <v>283</v>
      </c>
      <c r="B284" s="81" t="s">
        <v>2630</v>
      </c>
      <c r="C284" s="81" t="s">
        <v>1602</v>
      </c>
      <c r="D284" s="81" t="s">
        <v>2711</v>
      </c>
      <c r="E284" s="90" t="s">
        <v>1604</v>
      </c>
      <c r="F284" s="90" t="s">
        <v>2876</v>
      </c>
      <c r="G284" s="90" t="s">
        <v>2636</v>
      </c>
      <c r="H284" s="90" t="s">
        <v>2926</v>
      </c>
      <c r="I284" s="70" t="s">
        <v>4294</v>
      </c>
      <c r="J284" s="70" t="s">
        <v>413</v>
      </c>
      <c r="K284" s="70" t="s">
        <v>0</v>
      </c>
      <c r="L284" s="81" t="s">
        <v>2641</v>
      </c>
      <c r="M284" s="84" t="s">
        <v>2019</v>
      </c>
      <c r="N284" s="105">
        <v>46632</v>
      </c>
      <c r="O284" s="217">
        <f t="shared" ca="1" si="15"/>
        <v>1036</v>
      </c>
      <c r="P284" s="106" t="str">
        <f t="shared" ca="1" si="13"/>
        <v>Berlaku</v>
      </c>
    </row>
    <row r="285" spans="1:16" s="76" customFormat="1" ht="75" hidden="1">
      <c r="A285" s="70">
        <f t="shared" si="14"/>
        <v>284</v>
      </c>
      <c r="B285" s="81" t="s">
        <v>2631</v>
      </c>
      <c r="C285" s="81" t="s">
        <v>2634</v>
      </c>
      <c r="D285" s="84" t="s">
        <v>2649</v>
      </c>
      <c r="E285" s="70" t="s">
        <v>2696</v>
      </c>
      <c r="F285" s="70" t="s">
        <v>2861</v>
      </c>
      <c r="G285" s="90" t="s">
        <v>2637</v>
      </c>
      <c r="H285" s="90" t="s">
        <v>2884</v>
      </c>
      <c r="I285" s="70" t="s">
        <v>4294</v>
      </c>
      <c r="J285" s="70" t="s">
        <v>413</v>
      </c>
      <c r="K285" s="70" t="s">
        <v>0</v>
      </c>
      <c r="L285" s="84" t="s">
        <v>2642</v>
      </c>
      <c r="M285" s="84" t="s">
        <v>1994</v>
      </c>
      <c r="N285" s="105">
        <v>46632</v>
      </c>
      <c r="O285" s="217">
        <f t="shared" ca="1" si="15"/>
        <v>1036</v>
      </c>
      <c r="P285" s="106" t="str">
        <f t="shared" ca="1" si="13"/>
        <v>Berlaku</v>
      </c>
    </row>
    <row r="286" spans="1:16" s="76" customFormat="1" ht="105" hidden="1">
      <c r="A286" s="70">
        <f t="shared" si="14"/>
        <v>285</v>
      </c>
      <c r="B286" s="81" t="s">
        <v>2632</v>
      </c>
      <c r="C286" s="81" t="s">
        <v>1981</v>
      </c>
      <c r="D286" s="84" t="s">
        <v>2762</v>
      </c>
      <c r="E286" s="70" t="s">
        <v>2696</v>
      </c>
      <c r="F286" s="70" t="s">
        <v>2861</v>
      </c>
      <c r="G286" s="90" t="s">
        <v>2638</v>
      </c>
      <c r="H286" s="90" t="s">
        <v>2884</v>
      </c>
      <c r="I286" s="70" t="s">
        <v>4295</v>
      </c>
      <c r="J286" s="86" t="s">
        <v>414</v>
      </c>
      <c r="K286" s="90" t="s">
        <v>10</v>
      </c>
      <c r="L286" s="84" t="s">
        <v>2643</v>
      </c>
      <c r="M286" s="84" t="s">
        <v>2646</v>
      </c>
      <c r="N286" s="105">
        <v>46632</v>
      </c>
      <c r="O286" s="217">
        <f t="shared" ca="1" si="15"/>
        <v>1036</v>
      </c>
      <c r="P286" s="106" t="str">
        <f t="shared" ca="1" si="13"/>
        <v>Berlaku</v>
      </c>
    </row>
    <row r="287" spans="1:16" s="76" customFormat="1" ht="177" hidden="1" customHeight="1">
      <c r="A287" s="70">
        <f t="shared" si="14"/>
        <v>286</v>
      </c>
      <c r="B287" s="81" t="s">
        <v>2633</v>
      </c>
      <c r="C287" s="81" t="s">
        <v>2051</v>
      </c>
      <c r="D287" s="81" t="s">
        <v>3017</v>
      </c>
      <c r="E287" s="90" t="s">
        <v>2696</v>
      </c>
      <c r="F287" s="90" t="s">
        <v>2860</v>
      </c>
      <c r="G287" s="90" t="s">
        <v>2639</v>
      </c>
      <c r="H287" s="90" t="s">
        <v>2926</v>
      </c>
      <c r="I287" s="70" t="s">
        <v>4294</v>
      </c>
      <c r="J287" s="90" t="s">
        <v>412</v>
      </c>
      <c r="K287" s="86" t="s">
        <v>221</v>
      </c>
      <c r="L287" s="84" t="s">
        <v>2644</v>
      </c>
      <c r="M287" s="74" t="s">
        <v>2647</v>
      </c>
      <c r="N287" s="105">
        <v>46632</v>
      </c>
      <c r="O287" s="217">
        <f t="shared" ca="1" si="15"/>
        <v>1036</v>
      </c>
      <c r="P287" s="106" t="str">
        <f t="shared" ca="1" si="13"/>
        <v>Berlaku</v>
      </c>
    </row>
    <row r="288" spans="1:16" s="76" customFormat="1" ht="86.4" hidden="1" customHeight="1">
      <c r="A288" s="70">
        <f t="shared" si="14"/>
        <v>287</v>
      </c>
      <c r="B288" s="81" t="s">
        <v>405</v>
      </c>
      <c r="C288" s="84" t="s">
        <v>245</v>
      </c>
      <c r="D288" s="84" t="s">
        <v>2739</v>
      </c>
      <c r="E288" s="70" t="s">
        <v>1604</v>
      </c>
      <c r="F288" s="70" t="s">
        <v>2861</v>
      </c>
      <c r="G288" s="90" t="s">
        <v>2653</v>
      </c>
      <c r="H288" s="90" t="s">
        <v>2884</v>
      </c>
      <c r="I288" s="70" t="s">
        <v>4294</v>
      </c>
      <c r="J288" s="70" t="s">
        <v>413</v>
      </c>
      <c r="K288" s="70" t="s">
        <v>0</v>
      </c>
      <c r="L288" s="81" t="s">
        <v>2655</v>
      </c>
      <c r="M288" s="84" t="s">
        <v>631</v>
      </c>
      <c r="N288" s="105">
        <v>46658</v>
      </c>
      <c r="O288" s="217">
        <f t="shared" ca="1" si="15"/>
        <v>1062</v>
      </c>
      <c r="P288" s="106" t="str">
        <f t="shared" ca="1" si="13"/>
        <v>Berlaku</v>
      </c>
    </row>
    <row r="289" spans="1:16" s="76" customFormat="1" ht="90" hidden="1">
      <c r="A289" s="70">
        <f t="shared" si="14"/>
        <v>288</v>
      </c>
      <c r="B289" s="71" t="s">
        <v>410</v>
      </c>
      <c r="C289" s="71" t="s">
        <v>1041</v>
      </c>
      <c r="D289" s="84" t="s">
        <v>2745</v>
      </c>
      <c r="E289" s="70" t="s">
        <v>1604</v>
      </c>
      <c r="F289" s="70" t="s">
        <v>2861</v>
      </c>
      <c r="G289" s="92" t="s">
        <v>2654</v>
      </c>
      <c r="H289" s="92" t="s">
        <v>2884</v>
      </c>
      <c r="I289" s="70" t="s">
        <v>4295</v>
      </c>
      <c r="J289" s="70" t="s">
        <v>413</v>
      </c>
      <c r="K289" s="90" t="s">
        <v>10</v>
      </c>
      <c r="L289" s="73" t="s">
        <v>2871</v>
      </c>
      <c r="M289" s="74" t="s">
        <v>2870</v>
      </c>
      <c r="N289" s="105">
        <v>46658</v>
      </c>
      <c r="O289" s="217">
        <f t="shared" ca="1" si="15"/>
        <v>1062</v>
      </c>
      <c r="P289" s="106" t="str">
        <f t="shared" ca="1" si="13"/>
        <v>Berlaku</v>
      </c>
    </row>
    <row r="290" spans="1:16" s="76" customFormat="1" ht="360.6" hidden="1" customHeight="1">
      <c r="A290" s="70">
        <f t="shared" si="14"/>
        <v>289</v>
      </c>
      <c r="B290" s="81" t="s">
        <v>4287</v>
      </c>
      <c r="C290" s="72" t="s">
        <v>4268</v>
      </c>
      <c r="D290" s="81" t="s">
        <v>4288</v>
      </c>
      <c r="E290" s="90" t="s">
        <v>2696</v>
      </c>
      <c r="F290" s="90" t="s">
        <v>2876</v>
      </c>
      <c r="G290" s="90" t="s">
        <v>2664</v>
      </c>
      <c r="H290" s="90" t="s">
        <v>2926</v>
      </c>
      <c r="I290" s="70" t="s">
        <v>4294</v>
      </c>
      <c r="J290" s="70" t="s">
        <v>413</v>
      </c>
      <c r="K290" s="70" t="s">
        <v>0</v>
      </c>
      <c r="L290" s="73" t="s">
        <v>2671</v>
      </c>
      <c r="M290" s="74" t="s">
        <v>2610</v>
      </c>
      <c r="N290" s="105">
        <v>46658</v>
      </c>
      <c r="O290" s="217">
        <f t="shared" ca="1" si="15"/>
        <v>1062</v>
      </c>
      <c r="P290" s="106" t="str">
        <f t="shared" ca="1" si="13"/>
        <v>Berlaku</v>
      </c>
    </row>
    <row r="291" spans="1:16" s="76" customFormat="1" ht="150" hidden="1">
      <c r="A291" s="70">
        <f t="shared" si="14"/>
        <v>290</v>
      </c>
      <c r="B291" s="81" t="s">
        <v>4289</v>
      </c>
      <c r="C291" s="72" t="s">
        <v>4268</v>
      </c>
      <c r="D291" s="81" t="s">
        <v>4288</v>
      </c>
      <c r="E291" s="90" t="s">
        <v>2696</v>
      </c>
      <c r="F291" s="90" t="s">
        <v>2876</v>
      </c>
      <c r="G291" s="90" t="s">
        <v>2665</v>
      </c>
      <c r="H291" s="90" t="s">
        <v>2926</v>
      </c>
      <c r="I291" s="70" t="s">
        <v>4294</v>
      </c>
      <c r="J291" s="70" t="s">
        <v>413</v>
      </c>
      <c r="K291" s="70" t="s">
        <v>0</v>
      </c>
      <c r="L291" s="73" t="s">
        <v>2672</v>
      </c>
      <c r="M291" s="74" t="s">
        <v>2677</v>
      </c>
      <c r="N291" s="105">
        <v>46658</v>
      </c>
      <c r="O291" s="217">
        <f t="shared" ca="1" si="15"/>
        <v>1062</v>
      </c>
      <c r="P291" s="106" t="str">
        <f t="shared" ca="1" si="13"/>
        <v>Berlaku</v>
      </c>
    </row>
    <row r="292" spans="1:16" s="76" customFormat="1" ht="180" hidden="1">
      <c r="A292" s="70">
        <f t="shared" si="14"/>
        <v>291</v>
      </c>
      <c r="B292" s="81" t="s">
        <v>2656</v>
      </c>
      <c r="C292" s="84" t="s">
        <v>514</v>
      </c>
      <c r="D292" s="81" t="s">
        <v>3133</v>
      </c>
      <c r="E292" s="90" t="s">
        <v>2699</v>
      </c>
      <c r="F292" s="90" t="s">
        <v>2878</v>
      </c>
      <c r="G292" s="90" t="s">
        <v>2666</v>
      </c>
      <c r="H292" s="90" t="s">
        <v>2926</v>
      </c>
      <c r="I292" s="70" t="s">
        <v>4294</v>
      </c>
      <c r="J292" s="70" t="s">
        <v>413</v>
      </c>
      <c r="K292" s="70" t="s">
        <v>0</v>
      </c>
      <c r="L292" s="73" t="s">
        <v>2673</v>
      </c>
      <c r="M292" s="84" t="s">
        <v>2678</v>
      </c>
      <c r="N292" s="105">
        <v>46658</v>
      </c>
      <c r="O292" s="217">
        <f t="shared" ca="1" si="15"/>
        <v>1062</v>
      </c>
      <c r="P292" s="106" t="str">
        <f t="shared" ca="1" si="13"/>
        <v>Berlaku</v>
      </c>
    </row>
    <row r="293" spans="1:16" s="76" customFormat="1" ht="160.5" hidden="1" customHeight="1">
      <c r="A293" s="70">
        <f t="shared" si="14"/>
        <v>292</v>
      </c>
      <c r="B293" s="81" t="s">
        <v>2657</v>
      </c>
      <c r="C293" s="71" t="s">
        <v>187</v>
      </c>
      <c r="D293" s="81" t="s">
        <v>2748</v>
      </c>
      <c r="E293" s="70" t="s">
        <v>1604</v>
      </c>
      <c r="F293" s="70" t="s">
        <v>2861</v>
      </c>
      <c r="G293" s="90" t="s">
        <v>2667</v>
      </c>
      <c r="H293" s="90" t="s">
        <v>2884</v>
      </c>
      <c r="I293" s="70" t="s">
        <v>4294</v>
      </c>
      <c r="J293" s="70" t="s">
        <v>413</v>
      </c>
      <c r="K293" s="70" t="s">
        <v>0</v>
      </c>
      <c r="L293" s="81" t="s">
        <v>3311</v>
      </c>
      <c r="M293" s="84" t="s">
        <v>3152</v>
      </c>
      <c r="N293" s="105">
        <v>46658</v>
      </c>
      <c r="O293" s="217">
        <f t="shared" ca="1" si="15"/>
        <v>1062</v>
      </c>
      <c r="P293" s="106" t="str">
        <f t="shared" ref="P293:P298" ca="1" si="16">IF(O293&gt;0,"Berlaku","Kadaluarsa")</f>
        <v>Berlaku</v>
      </c>
    </row>
    <row r="294" spans="1:16" s="76" customFormat="1" ht="157.5" hidden="1" customHeight="1">
      <c r="A294" s="70">
        <f t="shared" si="14"/>
        <v>293</v>
      </c>
      <c r="B294" s="81" t="s">
        <v>2658</v>
      </c>
      <c r="C294" s="71" t="s">
        <v>2663</v>
      </c>
      <c r="D294" s="71" t="s">
        <v>2991</v>
      </c>
      <c r="E294" s="70" t="s">
        <v>1604</v>
      </c>
      <c r="F294" s="70" t="s">
        <v>2861</v>
      </c>
      <c r="G294" s="90" t="s">
        <v>2668</v>
      </c>
      <c r="H294" s="90" t="s">
        <v>2884</v>
      </c>
      <c r="I294" s="70" t="s">
        <v>4294</v>
      </c>
      <c r="J294" s="70" t="s">
        <v>413</v>
      </c>
      <c r="K294" s="70" t="s">
        <v>0</v>
      </c>
      <c r="L294" s="81" t="s">
        <v>2674</v>
      </c>
      <c r="M294" s="74" t="s">
        <v>2679</v>
      </c>
      <c r="N294" s="105">
        <v>46658</v>
      </c>
      <c r="O294" s="217">
        <f t="shared" ca="1" si="15"/>
        <v>1062</v>
      </c>
      <c r="P294" s="106" t="str">
        <f t="shared" ca="1" si="16"/>
        <v>Berlaku</v>
      </c>
    </row>
    <row r="295" spans="1:16" s="76" customFormat="1" ht="231.6" hidden="1" customHeight="1">
      <c r="A295" s="70">
        <f t="shared" si="14"/>
        <v>294</v>
      </c>
      <c r="B295" s="81" t="s">
        <v>2659</v>
      </c>
      <c r="C295" s="84" t="s">
        <v>1677</v>
      </c>
      <c r="D295" s="81" t="s">
        <v>1778</v>
      </c>
      <c r="E295" s="90" t="s">
        <v>2696</v>
      </c>
      <c r="F295" s="90" t="s">
        <v>2860</v>
      </c>
      <c r="G295" s="90" t="s">
        <v>2669</v>
      </c>
      <c r="H295" s="90" t="s">
        <v>2926</v>
      </c>
      <c r="I295" s="70" t="s">
        <v>4294</v>
      </c>
      <c r="J295" s="70" t="s">
        <v>413</v>
      </c>
      <c r="K295" s="70" t="s">
        <v>0</v>
      </c>
      <c r="L295" s="82" t="s">
        <v>2675</v>
      </c>
      <c r="M295" s="74" t="s">
        <v>2680</v>
      </c>
      <c r="N295" s="105">
        <v>46658</v>
      </c>
      <c r="O295" s="217">
        <f t="shared" ca="1" si="15"/>
        <v>1062</v>
      </c>
      <c r="P295" s="106" t="str">
        <f t="shared" ca="1" si="16"/>
        <v>Berlaku</v>
      </c>
    </row>
    <row r="296" spans="1:16" s="76" customFormat="1" ht="94.35" hidden="1" customHeight="1">
      <c r="A296" s="70">
        <f t="shared" si="14"/>
        <v>295</v>
      </c>
      <c r="B296" s="81" t="s">
        <v>2660</v>
      </c>
      <c r="C296" s="71" t="s">
        <v>236</v>
      </c>
      <c r="D296" s="72" t="s">
        <v>2766</v>
      </c>
      <c r="E296" s="70" t="s">
        <v>1604</v>
      </c>
      <c r="F296" s="70" t="s">
        <v>2861</v>
      </c>
      <c r="G296" s="90" t="s">
        <v>2670</v>
      </c>
      <c r="H296" s="90" t="s">
        <v>2884</v>
      </c>
      <c r="I296" s="70" t="s">
        <v>4294</v>
      </c>
      <c r="J296" s="70" t="s">
        <v>413</v>
      </c>
      <c r="K296" s="70" t="s">
        <v>0</v>
      </c>
      <c r="L296" s="81" t="s">
        <v>2676</v>
      </c>
      <c r="M296" s="84" t="s">
        <v>2681</v>
      </c>
      <c r="N296" s="105">
        <v>46658</v>
      </c>
      <c r="O296" s="217">
        <f t="shared" ca="1" si="15"/>
        <v>1062</v>
      </c>
      <c r="P296" s="106" t="str">
        <f t="shared" ca="1" si="16"/>
        <v>Berlaku</v>
      </c>
    </row>
    <row r="297" spans="1:16" s="76" customFormat="1" ht="119.1" hidden="1" customHeight="1">
      <c r="A297" s="70">
        <f t="shared" si="14"/>
        <v>296</v>
      </c>
      <c r="B297" s="81" t="s">
        <v>2661</v>
      </c>
      <c r="C297" s="71" t="s">
        <v>236</v>
      </c>
      <c r="D297" s="72" t="s">
        <v>2766</v>
      </c>
      <c r="E297" s="70" t="s">
        <v>1604</v>
      </c>
      <c r="F297" s="70" t="s">
        <v>2861</v>
      </c>
      <c r="G297" s="90" t="s">
        <v>2685</v>
      </c>
      <c r="H297" s="90" t="s">
        <v>2884</v>
      </c>
      <c r="I297" s="70" t="s">
        <v>4294</v>
      </c>
      <c r="J297" s="70" t="s">
        <v>413</v>
      </c>
      <c r="K297" s="70" t="s">
        <v>3</v>
      </c>
      <c r="L297" s="81" t="s">
        <v>3061</v>
      </c>
      <c r="M297" s="84" t="s">
        <v>2682</v>
      </c>
      <c r="N297" s="105">
        <v>46658</v>
      </c>
      <c r="O297" s="217">
        <f t="shared" ca="1" si="15"/>
        <v>1062</v>
      </c>
      <c r="P297" s="106" t="str">
        <f t="shared" ca="1" si="16"/>
        <v>Berlaku</v>
      </c>
    </row>
    <row r="298" spans="1:16" s="76" customFormat="1" ht="105" hidden="1">
      <c r="A298" s="70">
        <f t="shared" si="14"/>
        <v>297</v>
      </c>
      <c r="B298" s="81" t="s">
        <v>2662</v>
      </c>
      <c r="C298" s="71" t="s">
        <v>4146</v>
      </c>
      <c r="D298" s="84" t="s">
        <v>2742</v>
      </c>
      <c r="E298" s="70" t="s">
        <v>1605</v>
      </c>
      <c r="F298" s="70" t="s">
        <v>2861</v>
      </c>
      <c r="G298" s="90" t="s">
        <v>2684</v>
      </c>
      <c r="H298" s="90" t="s">
        <v>2884</v>
      </c>
      <c r="I298" s="70" t="s">
        <v>4294</v>
      </c>
      <c r="J298" s="70" t="s">
        <v>413</v>
      </c>
      <c r="K298" s="70" t="s">
        <v>3</v>
      </c>
      <c r="L298" s="81" t="s">
        <v>3062</v>
      </c>
      <c r="M298" s="84" t="s">
        <v>2683</v>
      </c>
      <c r="N298" s="105">
        <v>46658</v>
      </c>
      <c r="O298" s="217">
        <f t="shared" ca="1" si="15"/>
        <v>1062</v>
      </c>
      <c r="P298" s="106" t="str">
        <f t="shared" ca="1" si="16"/>
        <v>Berlaku</v>
      </c>
    </row>
    <row r="299" spans="1:16" s="76" customFormat="1" ht="60" hidden="1">
      <c r="A299" s="70">
        <f t="shared" si="14"/>
        <v>298</v>
      </c>
      <c r="B299" s="138" t="s">
        <v>3099</v>
      </c>
      <c r="C299" s="71" t="s">
        <v>189</v>
      </c>
      <c r="D299" s="81" t="s">
        <v>759</v>
      </c>
      <c r="E299" s="90" t="s">
        <v>2696</v>
      </c>
      <c r="F299" s="90" t="s">
        <v>2876</v>
      </c>
      <c r="G299" s="90" t="s">
        <v>3107</v>
      </c>
      <c r="H299" s="90" t="s">
        <v>2926</v>
      </c>
      <c r="I299" s="70" t="s">
        <v>4294</v>
      </c>
      <c r="J299" s="90" t="s">
        <v>413</v>
      </c>
      <c r="K299" s="139" t="s">
        <v>0</v>
      </c>
      <c r="L299" s="81" t="s">
        <v>3118</v>
      </c>
      <c r="M299" s="84" t="s">
        <v>3175</v>
      </c>
      <c r="N299" s="105">
        <v>46692</v>
      </c>
      <c r="O299" s="217">
        <f t="shared" ca="1" si="15"/>
        <v>1096</v>
      </c>
      <c r="P299" s="106" t="str">
        <f t="shared" ref="P299:P309" ca="1" si="17">IF(O299&gt;0,"Berlaku","Kadaluarsa")</f>
        <v>Berlaku</v>
      </c>
    </row>
    <row r="300" spans="1:16" s="76" customFormat="1" ht="165" hidden="1">
      <c r="A300" s="70">
        <f t="shared" si="14"/>
        <v>299</v>
      </c>
      <c r="B300" s="138" t="s">
        <v>4282</v>
      </c>
      <c r="C300" s="71" t="s">
        <v>4268</v>
      </c>
      <c r="D300" s="81" t="s">
        <v>4275</v>
      </c>
      <c r="E300" s="90" t="s">
        <v>2696</v>
      </c>
      <c r="F300" s="90" t="s">
        <v>2876</v>
      </c>
      <c r="G300" s="90" t="s">
        <v>3108</v>
      </c>
      <c r="H300" s="90" t="s">
        <v>2926</v>
      </c>
      <c r="I300" s="70" t="s">
        <v>4294</v>
      </c>
      <c r="J300" s="90" t="s">
        <v>413</v>
      </c>
      <c r="K300" s="139" t="s">
        <v>0</v>
      </c>
      <c r="L300" s="81" t="s">
        <v>3119</v>
      </c>
      <c r="M300" s="84" t="s">
        <v>3175</v>
      </c>
      <c r="N300" s="105">
        <v>46692</v>
      </c>
      <c r="O300" s="217">
        <f t="shared" ca="1" si="15"/>
        <v>1096</v>
      </c>
      <c r="P300" s="106" t="str">
        <f t="shared" ca="1" si="17"/>
        <v>Berlaku</v>
      </c>
    </row>
    <row r="301" spans="1:16" s="76" customFormat="1" ht="60" hidden="1">
      <c r="A301" s="70">
        <f t="shared" si="14"/>
        <v>300</v>
      </c>
      <c r="B301" s="138" t="s">
        <v>3100</v>
      </c>
      <c r="C301" s="71" t="s">
        <v>189</v>
      </c>
      <c r="D301" s="81" t="s">
        <v>759</v>
      </c>
      <c r="E301" s="90" t="s">
        <v>2696</v>
      </c>
      <c r="F301" s="90" t="s">
        <v>2876</v>
      </c>
      <c r="G301" s="90" t="s">
        <v>3109</v>
      </c>
      <c r="H301" s="90" t="s">
        <v>2926</v>
      </c>
      <c r="I301" s="70" t="s">
        <v>4294</v>
      </c>
      <c r="J301" s="90" t="s">
        <v>413</v>
      </c>
      <c r="K301" s="139" t="s">
        <v>0</v>
      </c>
      <c r="L301" s="81" t="s">
        <v>3120</v>
      </c>
      <c r="M301" s="84" t="s">
        <v>3175</v>
      </c>
      <c r="N301" s="105">
        <v>46692</v>
      </c>
      <c r="O301" s="217">
        <f t="shared" ca="1" si="15"/>
        <v>1096</v>
      </c>
      <c r="P301" s="106" t="str">
        <f t="shared" ca="1" si="17"/>
        <v>Berlaku</v>
      </c>
    </row>
    <row r="302" spans="1:16" s="76" customFormat="1" ht="81.599999999999994" hidden="1" customHeight="1">
      <c r="A302" s="70">
        <f t="shared" si="14"/>
        <v>301</v>
      </c>
      <c r="B302" s="138" t="s">
        <v>3101</v>
      </c>
      <c r="C302" s="71" t="s">
        <v>189</v>
      </c>
      <c r="D302" s="81" t="s">
        <v>759</v>
      </c>
      <c r="E302" s="90" t="s">
        <v>2696</v>
      </c>
      <c r="F302" s="90" t="s">
        <v>2876</v>
      </c>
      <c r="G302" s="90" t="s">
        <v>3110</v>
      </c>
      <c r="H302" s="90" t="s">
        <v>2926</v>
      </c>
      <c r="I302" s="70" t="s">
        <v>4294</v>
      </c>
      <c r="J302" s="90" t="s">
        <v>413</v>
      </c>
      <c r="K302" s="139" t="s">
        <v>0</v>
      </c>
      <c r="L302" s="81" t="s">
        <v>3236</v>
      </c>
      <c r="M302" s="74" t="s">
        <v>3121</v>
      </c>
      <c r="N302" s="105">
        <v>46692</v>
      </c>
      <c r="O302" s="217">
        <f t="shared" ca="1" si="15"/>
        <v>1096</v>
      </c>
      <c r="P302" s="106" t="str">
        <f t="shared" ca="1" si="17"/>
        <v>Berlaku</v>
      </c>
    </row>
    <row r="303" spans="1:16" s="76" customFormat="1" ht="168.75" hidden="1" customHeight="1">
      <c r="A303" s="70">
        <f t="shared" si="14"/>
        <v>302</v>
      </c>
      <c r="B303" s="138" t="s">
        <v>3102</v>
      </c>
      <c r="C303" s="71" t="s">
        <v>514</v>
      </c>
      <c r="D303" s="84" t="s">
        <v>3132</v>
      </c>
      <c r="E303" s="70" t="s">
        <v>1604</v>
      </c>
      <c r="F303" s="70" t="s">
        <v>2878</v>
      </c>
      <c r="G303" s="90" t="s">
        <v>3111</v>
      </c>
      <c r="H303" s="90" t="s">
        <v>2884</v>
      </c>
      <c r="I303" s="70" t="s">
        <v>4294</v>
      </c>
      <c r="J303" s="90" t="s">
        <v>413</v>
      </c>
      <c r="K303" s="139" t="s">
        <v>0</v>
      </c>
      <c r="L303" s="82" t="s">
        <v>3122</v>
      </c>
      <c r="M303" s="74" t="s">
        <v>1788</v>
      </c>
      <c r="N303" s="105">
        <v>46692</v>
      </c>
      <c r="O303" s="217">
        <f t="shared" ca="1" si="15"/>
        <v>1096</v>
      </c>
      <c r="P303" s="106" t="str">
        <f t="shared" ca="1" si="17"/>
        <v>Berlaku</v>
      </c>
    </row>
    <row r="304" spans="1:16" s="76" customFormat="1" ht="77.400000000000006" hidden="1" customHeight="1">
      <c r="A304" s="70">
        <f t="shared" si="14"/>
        <v>303</v>
      </c>
      <c r="B304" s="138" t="s">
        <v>3103</v>
      </c>
      <c r="C304" s="71" t="s">
        <v>3129</v>
      </c>
      <c r="D304" s="84" t="s">
        <v>3141</v>
      </c>
      <c r="E304" s="70" t="s">
        <v>1604</v>
      </c>
      <c r="F304" s="70" t="s">
        <v>2876</v>
      </c>
      <c r="G304" s="90" t="s">
        <v>3112</v>
      </c>
      <c r="H304" s="90" t="s">
        <v>2926</v>
      </c>
      <c r="I304" s="70" t="s">
        <v>4295</v>
      </c>
      <c r="J304" s="90" t="s">
        <v>412</v>
      </c>
      <c r="K304" s="139" t="s">
        <v>10</v>
      </c>
      <c r="L304" s="82" t="s">
        <v>3171</v>
      </c>
      <c r="M304" s="74" t="s">
        <v>3123</v>
      </c>
      <c r="N304" s="105">
        <v>46692</v>
      </c>
      <c r="O304" s="217">
        <f t="shared" ca="1" si="15"/>
        <v>1096</v>
      </c>
      <c r="P304" s="106" t="str">
        <f t="shared" ca="1" si="17"/>
        <v>Berlaku</v>
      </c>
    </row>
    <row r="305" spans="1:16" s="76" customFormat="1" ht="83.4" hidden="1" customHeight="1">
      <c r="A305" s="70">
        <f t="shared" si="14"/>
        <v>304</v>
      </c>
      <c r="B305" s="138" t="s">
        <v>3104</v>
      </c>
      <c r="C305" s="71" t="s">
        <v>254</v>
      </c>
      <c r="D305" s="84" t="s">
        <v>3136</v>
      </c>
      <c r="E305" s="70" t="s">
        <v>1605</v>
      </c>
      <c r="F305" s="70" t="s">
        <v>2876</v>
      </c>
      <c r="G305" s="90" t="s">
        <v>3113</v>
      </c>
      <c r="H305" s="90" t="s">
        <v>2884</v>
      </c>
      <c r="I305" s="70" t="s">
        <v>4295</v>
      </c>
      <c r="J305" s="90" t="s">
        <v>413</v>
      </c>
      <c r="K305" s="139" t="s">
        <v>10</v>
      </c>
      <c r="L305" s="82" t="s">
        <v>3151</v>
      </c>
      <c r="M305" s="74" t="s">
        <v>3123</v>
      </c>
      <c r="N305" s="105">
        <v>46692</v>
      </c>
      <c r="O305" s="217">
        <f t="shared" ca="1" si="15"/>
        <v>1096</v>
      </c>
      <c r="P305" s="106" t="str">
        <f t="shared" ca="1" si="17"/>
        <v>Berlaku</v>
      </c>
    </row>
    <row r="306" spans="1:16" s="76" customFormat="1" ht="110.1" hidden="1" customHeight="1">
      <c r="A306" s="70">
        <f t="shared" si="14"/>
        <v>305</v>
      </c>
      <c r="B306" s="138" t="s">
        <v>3105</v>
      </c>
      <c r="C306" s="71" t="s">
        <v>3130</v>
      </c>
      <c r="D306" s="84" t="s">
        <v>3966</v>
      </c>
      <c r="E306" s="70" t="s">
        <v>1604</v>
      </c>
      <c r="F306" s="70" t="s">
        <v>2861</v>
      </c>
      <c r="G306" s="90" t="s">
        <v>3114</v>
      </c>
      <c r="H306" s="90" t="s">
        <v>2884</v>
      </c>
      <c r="I306" s="70" t="s">
        <v>4294</v>
      </c>
      <c r="J306" s="90" t="s">
        <v>413</v>
      </c>
      <c r="K306" s="70" t="s">
        <v>3</v>
      </c>
      <c r="L306" s="82" t="s">
        <v>3124</v>
      </c>
      <c r="M306" s="74" t="s">
        <v>3237</v>
      </c>
      <c r="N306" s="105">
        <v>46692</v>
      </c>
      <c r="O306" s="217">
        <f t="shared" ca="1" si="15"/>
        <v>1096</v>
      </c>
      <c r="P306" s="106" t="str">
        <f t="shared" ca="1" si="17"/>
        <v>Berlaku</v>
      </c>
    </row>
    <row r="307" spans="1:16" s="76" customFormat="1" ht="83.1" hidden="1" customHeight="1">
      <c r="A307" s="70">
        <f t="shared" si="14"/>
        <v>306</v>
      </c>
      <c r="B307" s="84" t="s">
        <v>3106</v>
      </c>
      <c r="C307" s="71" t="s">
        <v>233</v>
      </c>
      <c r="D307" s="84" t="s">
        <v>3138</v>
      </c>
      <c r="E307" s="70" t="s">
        <v>1604</v>
      </c>
      <c r="F307" s="70" t="s">
        <v>2861</v>
      </c>
      <c r="G307" s="90" t="s">
        <v>3115</v>
      </c>
      <c r="H307" s="90" t="s">
        <v>2884</v>
      </c>
      <c r="I307" s="70" t="s">
        <v>4294</v>
      </c>
      <c r="J307" s="90" t="s">
        <v>413</v>
      </c>
      <c r="K307" s="139" t="s">
        <v>0</v>
      </c>
      <c r="L307" s="81" t="s">
        <v>3125</v>
      </c>
      <c r="M307" s="84" t="s">
        <v>647</v>
      </c>
      <c r="N307" s="105">
        <v>46692</v>
      </c>
      <c r="O307" s="217">
        <f t="shared" ca="1" si="15"/>
        <v>1096</v>
      </c>
      <c r="P307" s="106" t="str">
        <f t="shared" ca="1" si="17"/>
        <v>Berlaku</v>
      </c>
    </row>
    <row r="308" spans="1:16" s="76" customFormat="1" ht="88.35" hidden="1" customHeight="1">
      <c r="A308" s="70">
        <f t="shared" si="14"/>
        <v>307</v>
      </c>
      <c r="B308" s="138" t="s">
        <v>3176</v>
      </c>
      <c r="C308" s="71" t="s">
        <v>261</v>
      </c>
      <c r="D308" s="84" t="s">
        <v>3150</v>
      </c>
      <c r="E308" s="70" t="s">
        <v>1604</v>
      </c>
      <c r="F308" s="70" t="s">
        <v>2861</v>
      </c>
      <c r="G308" s="90" t="s">
        <v>3116</v>
      </c>
      <c r="H308" s="90" t="s">
        <v>2884</v>
      </c>
      <c r="I308" s="70" t="s">
        <v>4294</v>
      </c>
      <c r="J308" s="90" t="s">
        <v>413</v>
      </c>
      <c r="K308" s="139" t="s">
        <v>0</v>
      </c>
      <c r="L308" s="81" t="s">
        <v>3126</v>
      </c>
      <c r="M308" s="84" t="s">
        <v>3127</v>
      </c>
      <c r="N308" s="105">
        <v>46692</v>
      </c>
      <c r="O308" s="217">
        <f t="shared" ca="1" si="15"/>
        <v>1096</v>
      </c>
      <c r="P308" s="106" t="str">
        <f t="shared" ca="1" si="17"/>
        <v>Berlaku</v>
      </c>
    </row>
    <row r="309" spans="1:16" s="76" customFormat="1" ht="146.4" hidden="1" customHeight="1">
      <c r="A309" s="70">
        <f t="shared" si="14"/>
        <v>308</v>
      </c>
      <c r="B309" s="138" t="s">
        <v>3177</v>
      </c>
      <c r="C309" s="71" t="s">
        <v>261</v>
      </c>
      <c r="D309" s="84" t="s">
        <v>3139</v>
      </c>
      <c r="E309" s="70" t="s">
        <v>1604</v>
      </c>
      <c r="F309" s="70" t="s">
        <v>2861</v>
      </c>
      <c r="G309" s="90" t="s">
        <v>3117</v>
      </c>
      <c r="H309" s="90" t="s">
        <v>2884</v>
      </c>
      <c r="I309" s="70" t="s">
        <v>4294</v>
      </c>
      <c r="J309" s="90" t="s">
        <v>413</v>
      </c>
      <c r="K309" s="139" t="s">
        <v>0</v>
      </c>
      <c r="L309" s="81" t="s">
        <v>3128</v>
      </c>
      <c r="M309" s="84" t="s">
        <v>3127</v>
      </c>
      <c r="N309" s="105">
        <v>46692</v>
      </c>
      <c r="O309" s="217">
        <f t="shared" ca="1" si="15"/>
        <v>1096</v>
      </c>
      <c r="P309" s="106" t="str">
        <f t="shared" ca="1" si="17"/>
        <v>Berlaku</v>
      </c>
    </row>
    <row r="310" spans="1:16" s="76" customFormat="1" ht="101.1" hidden="1" customHeight="1">
      <c r="A310" s="70">
        <f t="shared" si="14"/>
        <v>309</v>
      </c>
      <c r="B310" s="88" t="s">
        <v>260</v>
      </c>
      <c r="C310" s="81" t="s">
        <v>162</v>
      </c>
      <c r="D310" s="81" t="s">
        <v>3145</v>
      </c>
      <c r="E310" s="70" t="s">
        <v>1605</v>
      </c>
      <c r="F310" s="70" t="s">
        <v>2861</v>
      </c>
      <c r="G310" s="96" t="s">
        <v>3147</v>
      </c>
      <c r="H310" s="96" t="s">
        <v>2884</v>
      </c>
      <c r="I310" s="70" t="s">
        <v>4294</v>
      </c>
      <c r="J310" s="70" t="s">
        <v>413</v>
      </c>
      <c r="K310" s="70" t="s">
        <v>0</v>
      </c>
      <c r="L310" s="82" t="s">
        <v>3148</v>
      </c>
      <c r="M310" s="74" t="s">
        <v>3178</v>
      </c>
      <c r="N310" s="105">
        <v>46692</v>
      </c>
      <c r="O310" s="217">
        <f t="shared" ca="1" si="15"/>
        <v>1096</v>
      </c>
      <c r="P310" s="106" t="str">
        <f ca="1">IF(O310&gt;0,"Berlaku","Kadaluarsa")</f>
        <v>Berlaku</v>
      </c>
    </row>
    <row r="311" spans="1:16" s="76" customFormat="1" ht="93" hidden="1" customHeight="1">
      <c r="A311" s="70">
        <f t="shared" si="14"/>
        <v>310</v>
      </c>
      <c r="B311" s="87" t="s">
        <v>223</v>
      </c>
      <c r="C311" s="88" t="s">
        <v>162</v>
      </c>
      <c r="D311" s="81" t="s">
        <v>3145</v>
      </c>
      <c r="E311" s="70" t="s">
        <v>1605</v>
      </c>
      <c r="F311" s="70" t="s">
        <v>2861</v>
      </c>
      <c r="G311" s="86" t="s">
        <v>3146</v>
      </c>
      <c r="H311" s="86" t="s">
        <v>2884</v>
      </c>
      <c r="I311" s="70" t="s">
        <v>4295</v>
      </c>
      <c r="J311" s="70" t="s">
        <v>413</v>
      </c>
      <c r="K311" s="70" t="s">
        <v>10</v>
      </c>
      <c r="L311" s="81" t="s">
        <v>3149</v>
      </c>
      <c r="M311" s="84" t="s">
        <v>595</v>
      </c>
      <c r="N311" s="105">
        <v>46692</v>
      </c>
      <c r="O311" s="217">
        <f t="shared" ca="1" si="15"/>
        <v>1096</v>
      </c>
      <c r="P311" s="106" t="str">
        <f ca="1">IF(O311&gt;0,"Berlaku","Kadaluarsa")</f>
        <v>Berlaku</v>
      </c>
    </row>
    <row r="312" spans="1:16" s="76" customFormat="1" ht="96" hidden="1" customHeight="1">
      <c r="A312" s="70">
        <f t="shared" si="14"/>
        <v>311</v>
      </c>
      <c r="B312" s="71" t="s">
        <v>5</v>
      </c>
      <c r="C312" s="72" t="s">
        <v>242</v>
      </c>
      <c r="D312" s="81" t="s">
        <v>3144</v>
      </c>
      <c r="E312" s="90" t="s">
        <v>1605</v>
      </c>
      <c r="F312" s="90" t="s">
        <v>2860</v>
      </c>
      <c r="G312" s="70" t="s">
        <v>3142</v>
      </c>
      <c r="H312" s="70" t="s">
        <v>2926</v>
      </c>
      <c r="I312" s="70" t="s">
        <v>4294</v>
      </c>
      <c r="J312" s="70" t="s">
        <v>412</v>
      </c>
      <c r="K312" s="70" t="s">
        <v>3</v>
      </c>
      <c r="L312" s="82" t="s">
        <v>3143</v>
      </c>
      <c r="M312" s="74" t="s">
        <v>1386</v>
      </c>
      <c r="N312" s="105">
        <v>46692</v>
      </c>
      <c r="O312" s="217">
        <f t="shared" ca="1" si="15"/>
        <v>1096</v>
      </c>
      <c r="P312" s="106" t="str">
        <f ca="1">IF(O312&gt;0,"Berlaku","Kadaluarsa")</f>
        <v>Berlaku</v>
      </c>
    </row>
    <row r="313" spans="1:16" s="76" customFormat="1" ht="77.099999999999994" hidden="1" customHeight="1">
      <c r="A313" s="70">
        <f t="shared" si="14"/>
        <v>312</v>
      </c>
      <c r="B313" s="138" t="s">
        <v>4279</v>
      </c>
      <c r="C313" s="72" t="s">
        <v>4268</v>
      </c>
      <c r="D313" s="81" t="s">
        <v>4280</v>
      </c>
      <c r="E313" s="90" t="s">
        <v>2696</v>
      </c>
      <c r="F313" s="90" t="s">
        <v>2876</v>
      </c>
      <c r="G313" s="168" t="s">
        <v>3198</v>
      </c>
      <c r="H313" s="70" t="s">
        <v>2926</v>
      </c>
      <c r="I313" s="70" t="s">
        <v>4294</v>
      </c>
      <c r="J313" s="125" t="s">
        <v>413</v>
      </c>
      <c r="K313" s="125" t="s">
        <v>0</v>
      </c>
      <c r="L313" s="169" t="s">
        <v>3215</v>
      </c>
      <c r="M313" s="169" t="s">
        <v>2610</v>
      </c>
      <c r="N313" s="105">
        <v>46720</v>
      </c>
      <c r="O313" s="217">
        <f t="shared" ca="1" si="15"/>
        <v>1124</v>
      </c>
      <c r="P313" s="106" t="str">
        <f ca="1">IF(O313&gt;0,"Berlaku","Kadaluarsa")</f>
        <v>Berlaku</v>
      </c>
    </row>
    <row r="314" spans="1:16" s="76" customFormat="1" ht="82.35" hidden="1" customHeight="1">
      <c r="A314" s="70">
        <f t="shared" si="14"/>
        <v>313</v>
      </c>
      <c r="B314" s="138" t="s">
        <v>4281</v>
      </c>
      <c r="C314" s="72" t="s">
        <v>4268</v>
      </c>
      <c r="D314" s="81" t="s">
        <v>4280</v>
      </c>
      <c r="E314" s="90" t="s">
        <v>2696</v>
      </c>
      <c r="F314" s="90" t="s">
        <v>2876</v>
      </c>
      <c r="G314" s="168" t="s">
        <v>3199</v>
      </c>
      <c r="H314" s="70" t="s">
        <v>2926</v>
      </c>
      <c r="I314" s="70" t="s">
        <v>4294</v>
      </c>
      <c r="J314" s="125" t="s">
        <v>413</v>
      </c>
      <c r="K314" s="125" t="s">
        <v>0</v>
      </c>
      <c r="L314" s="169" t="s">
        <v>3216</v>
      </c>
      <c r="M314" s="169" t="s">
        <v>2610</v>
      </c>
      <c r="N314" s="105">
        <v>46720</v>
      </c>
      <c r="O314" s="217">
        <f t="shared" ca="1" si="15"/>
        <v>1124</v>
      </c>
      <c r="P314" s="106" t="str">
        <f t="shared" ref="P314:P321" ca="1" si="18">IF(O314&gt;0,"Berlaku","Kadaluarsa")</f>
        <v>Berlaku</v>
      </c>
    </row>
    <row r="315" spans="1:16" s="76" customFormat="1" ht="73.349999999999994" hidden="1" customHeight="1">
      <c r="A315" s="70">
        <f t="shared" si="14"/>
        <v>314</v>
      </c>
      <c r="B315" s="138" t="s">
        <v>3190</v>
      </c>
      <c r="C315" s="72" t="s">
        <v>3206</v>
      </c>
      <c r="D315" s="81" t="s">
        <v>3207</v>
      </c>
      <c r="E315" s="90" t="s">
        <v>2696</v>
      </c>
      <c r="F315" s="90" t="s">
        <v>2876</v>
      </c>
      <c r="G315" s="168" t="s">
        <v>3200</v>
      </c>
      <c r="H315" s="70" t="s">
        <v>2926</v>
      </c>
      <c r="I315" s="70" t="s">
        <v>4294</v>
      </c>
      <c r="J315" s="125" t="s">
        <v>413</v>
      </c>
      <c r="K315" s="125" t="s">
        <v>0</v>
      </c>
      <c r="L315" s="169" t="s">
        <v>3217</v>
      </c>
      <c r="M315" s="169" t="s">
        <v>2610</v>
      </c>
      <c r="N315" s="105">
        <v>46720</v>
      </c>
      <c r="O315" s="217">
        <f t="shared" ca="1" si="15"/>
        <v>1124</v>
      </c>
      <c r="P315" s="106" t="str">
        <f t="shared" ca="1" si="18"/>
        <v>Berlaku</v>
      </c>
    </row>
    <row r="316" spans="1:16" s="76" customFormat="1" ht="168.75" hidden="1" customHeight="1">
      <c r="A316" s="70">
        <f t="shared" si="14"/>
        <v>315</v>
      </c>
      <c r="B316" s="138" t="s">
        <v>3191</v>
      </c>
      <c r="C316" s="72" t="s">
        <v>3208</v>
      </c>
      <c r="D316" s="81" t="s">
        <v>3209</v>
      </c>
      <c r="E316" s="90" t="s">
        <v>1604</v>
      </c>
      <c r="F316" s="90" t="s">
        <v>2878</v>
      </c>
      <c r="G316" s="168" t="s">
        <v>3201</v>
      </c>
      <c r="H316" s="70" t="s">
        <v>2884</v>
      </c>
      <c r="I316" s="70" t="s">
        <v>4294</v>
      </c>
      <c r="J316" s="125" t="s">
        <v>412</v>
      </c>
      <c r="K316" s="125" t="s">
        <v>0</v>
      </c>
      <c r="L316" s="169" t="s">
        <v>3219</v>
      </c>
      <c r="M316" s="169" t="s">
        <v>1788</v>
      </c>
      <c r="N316" s="105">
        <v>46720</v>
      </c>
      <c r="O316" s="217">
        <f t="shared" ca="1" si="15"/>
        <v>1124</v>
      </c>
      <c r="P316" s="106" t="str">
        <f t="shared" ca="1" si="18"/>
        <v>Berlaku</v>
      </c>
    </row>
    <row r="317" spans="1:16" s="76" customFormat="1" ht="173.25" hidden="1" customHeight="1">
      <c r="A317" s="70">
        <f t="shared" si="14"/>
        <v>316</v>
      </c>
      <c r="B317" s="138" t="s">
        <v>3192</v>
      </c>
      <c r="C317" s="72" t="s">
        <v>3552</v>
      </c>
      <c r="D317" s="81" t="s">
        <v>3210</v>
      </c>
      <c r="E317" s="90" t="s">
        <v>1606</v>
      </c>
      <c r="F317" s="90" t="s">
        <v>2860</v>
      </c>
      <c r="G317" s="168" t="s">
        <v>3202</v>
      </c>
      <c r="H317" s="70" t="s">
        <v>2926</v>
      </c>
      <c r="I317" s="70" t="s">
        <v>4294</v>
      </c>
      <c r="J317" s="125" t="s">
        <v>413</v>
      </c>
      <c r="K317" s="125" t="s">
        <v>0</v>
      </c>
      <c r="L317" s="125" t="s">
        <v>3220</v>
      </c>
      <c r="M317" s="170" t="s">
        <v>3221</v>
      </c>
      <c r="N317" s="105">
        <v>46720</v>
      </c>
      <c r="O317" s="217">
        <f t="shared" ca="1" si="15"/>
        <v>1124</v>
      </c>
      <c r="P317" s="106" t="str">
        <f t="shared" ca="1" si="18"/>
        <v>Berlaku</v>
      </c>
    </row>
    <row r="318" spans="1:16" s="76" customFormat="1" ht="128.4" hidden="1" customHeight="1">
      <c r="A318" s="70">
        <f t="shared" si="14"/>
        <v>317</v>
      </c>
      <c r="B318" s="138" t="s">
        <v>3193</v>
      </c>
      <c r="C318" s="72" t="s">
        <v>2767</v>
      </c>
      <c r="D318" s="81" t="s">
        <v>3211</v>
      </c>
      <c r="E318" s="90" t="s">
        <v>1604</v>
      </c>
      <c r="F318" s="90" t="s">
        <v>2861</v>
      </c>
      <c r="G318" s="168" t="s">
        <v>3203</v>
      </c>
      <c r="H318" s="70" t="s">
        <v>2884</v>
      </c>
      <c r="I318" s="70" t="s">
        <v>4294</v>
      </c>
      <c r="J318" s="125" t="s">
        <v>413</v>
      </c>
      <c r="K318" s="125" t="s">
        <v>0</v>
      </c>
      <c r="L318" s="125" t="s">
        <v>3222</v>
      </c>
      <c r="M318" s="169" t="s">
        <v>3223</v>
      </c>
      <c r="N318" s="105">
        <v>46720</v>
      </c>
      <c r="O318" s="217">
        <f t="shared" ca="1" si="15"/>
        <v>1124</v>
      </c>
      <c r="P318" s="106" t="str">
        <f t="shared" ca="1" si="18"/>
        <v>Berlaku</v>
      </c>
    </row>
    <row r="319" spans="1:16" s="76" customFormat="1" ht="175.35" hidden="1" customHeight="1">
      <c r="A319" s="70">
        <f t="shared" si="14"/>
        <v>318</v>
      </c>
      <c r="B319" s="138" t="s">
        <v>3194</v>
      </c>
      <c r="C319" s="72" t="s">
        <v>2767</v>
      </c>
      <c r="D319" s="81" t="s">
        <v>3211</v>
      </c>
      <c r="E319" s="90" t="s">
        <v>1604</v>
      </c>
      <c r="F319" s="90" t="s">
        <v>2861</v>
      </c>
      <c r="G319" s="168" t="s">
        <v>3204</v>
      </c>
      <c r="H319" s="70" t="s">
        <v>2884</v>
      </c>
      <c r="I319" s="70" t="s">
        <v>4294</v>
      </c>
      <c r="J319" s="125" t="s">
        <v>413</v>
      </c>
      <c r="K319" s="125" t="s">
        <v>0</v>
      </c>
      <c r="L319" s="169" t="s">
        <v>3224</v>
      </c>
      <c r="M319" s="169" t="s">
        <v>3225</v>
      </c>
      <c r="N319" s="105">
        <v>46720</v>
      </c>
      <c r="O319" s="217">
        <f t="shared" ca="1" si="15"/>
        <v>1124</v>
      </c>
      <c r="P319" s="106" t="str">
        <f t="shared" ca="1" si="18"/>
        <v>Berlaku</v>
      </c>
    </row>
    <row r="320" spans="1:16" s="76" customFormat="1" ht="98.4" hidden="1" customHeight="1">
      <c r="A320" s="70">
        <f t="shared" si="14"/>
        <v>319</v>
      </c>
      <c r="B320" s="171" t="s">
        <v>3195</v>
      </c>
      <c r="C320" s="72" t="s">
        <v>2767</v>
      </c>
      <c r="D320" s="81" t="s">
        <v>3211</v>
      </c>
      <c r="E320" s="90" t="s">
        <v>1604</v>
      </c>
      <c r="F320" s="90" t="s">
        <v>2861</v>
      </c>
      <c r="G320" s="168" t="s">
        <v>3205</v>
      </c>
      <c r="H320" s="70" t="s">
        <v>2884</v>
      </c>
      <c r="I320" s="70" t="s">
        <v>4294</v>
      </c>
      <c r="J320" s="125" t="s">
        <v>413</v>
      </c>
      <c r="K320" s="125" t="s">
        <v>0</v>
      </c>
      <c r="L320" s="169" t="s">
        <v>3226</v>
      </c>
      <c r="M320" s="169" t="s">
        <v>3227</v>
      </c>
      <c r="N320" s="105">
        <v>46720</v>
      </c>
      <c r="O320" s="217">
        <f t="shared" ca="1" si="15"/>
        <v>1124</v>
      </c>
      <c r="P320" s="106" t="str">
        <f t="shared" ca="1" si="18"/>
        <v>Berlaku</v>
      </c>
    </row>
    <row r="321" spans="1:16" s="76" customFormat="1" ht="197.1" hidden="1" customHeight="1">
      <c r="A321" s="70">
        <f t="shared" si="14"/>
        <v>320</v>
      </c>
      <c r="B321" s="71" t="s">
        <v>3196</v>
      </c>
      <c r="C321" s="72" t="s">
        <v>3212</v>
      </c>
      <c r="D321" s="81" t="s">
        <v>3213</v>
      </c>
      <c r="E321" s="90" t="s">
        <v>2696</v>
      </c>
      <c r="F321" s="90" t="s">
        <v>2860</v>
      </c>
      <c r="G321" s="70" t="s">
        <v>3197</v>
      </c>
      <c r="H321" s="70" t="s">
        <v>2926</v>
      </c>
      <c r="I321" s="70" t="s">
        <v>4294</v>
      </c>
      <c r="J321" s="70" t="s">
        <v>413</v>
      </c>
      <c r="K321" s="86" t="s">
        <v>221</v>
      </c>
      <c r="L321" s="169" t="s">
        <v>3228</v>
      </c>
      <c r="M321" s="169" t="s">
        <v>3229</v>
      </c>
      <c r="N321" s="105">
        <v>46720</v>
      </c>
      <c r="O321" s="217">
        <f t="shared" ca="1" si="15"/>
        <v>1124</v>
      </c>
      <c r="P321" s="106" t="str">
        <f t="shared" ca="1" si="18"/>
        <v>Berlaku</v>
      </c>
    </row>
    <row r="322" spans="1:16" s="76" customFormat="1" ht="192" hidden="1" customHeight="1">
      <c r="A322" s="70">
        <f t="shared" si="14"/>
        <v>321</v>
      </c>
      <c r="B322" s="71" t="s">
        <v>123</v>
      </c>
      <c r="C322" s="71" t="s">
        <v>261</v>
      </c>
      <c r="D322" s="72" t="s">
        <v>3967</v>
      </c>
      <c r="E322" s="70" t="s">
        <v>1604</v>
      </c>
      <c r="F322" s="70" t="s">
        <v>2861</v>
      </c>
      <c r="G322" s="83" t="s">
        <v>3238</v>
      </c>
      <c r="H322" s="83" t="s">
        <v>2884</v>
      </c>
      <c r="I322" s="70" t="s">
        <v>4294</v>
      </c>
      <c r="J322" s="70" t="s">
        <v>413</v>
      </c>
      <c r="K322" s="70" t="s">
        <v>0</v>
      </c>
      <c r="L322" s="71" t="s">
        <v>3968</v>
      </c>
      <c r="M322" s="81" t="s">
        <v>1788</v>
      </c>
      <c r="N322" s="105">
        <v>46744</v>
      </c>
      <c r="O322" s="217">
        <f t="shared" ca="1" si="15"/>
        <v>1148</v>
      </c>
      <c r="P322" s="106" t="str">
        <f t="shared" ref="P322:P340" ca="1" si="19">IF(O322&gt;0,"Berlaku","Kadaluarsa")</f>
        <v>Berlaku</v>
      </c>
    </row>
    <row r="323" spans="1:16" s="76" customFormat="1" ht="195.6" hidden="1" customHeight="1">
      <c r="A323" s="70">
        <f t="shared" ref="A323:A386" si="20">A322+1</f>
        <v>322</v>
      </c>
      <c r="B323" s="71" t="s">
        <v>125</v>
      </c>
      <c r="C323" s="71" t="s">
        <v>261</v>
      </c>
      <c r="D323" s="72" t="s">
        <v>3967</v>
      </c>
      <c r="E323" s="70" t="s">
        <v>1604</v>
      </c>
      <c r="F323" s="70" t="s">
        <v>2861</v>
      </c>
      <c r="G323" s="83" t="s">
        <v>3253</v>
      </c>
      <c r="H323" s="83" t="s">
        <v>2884</v>
      </c>
      <c r="I323" s="70" t="s">
        <v>4294</v>
      </c>
      <c r="J323" s="70" t="s">
        <v>413</v>
      </c>
      <c r="K323" s="70" t="s">
        <v>0</v>
      </c>
      <c r="L323" s="71" t="s">
        <v>3968</v>
      </c>
      <c r="M323" s="81" t="s">
        <v>1788</v>
      </c>
      <c r="N323" s="105">
        <v>46744</v>
      </c>
      <c r="O323" s="217">
        <f t="shared" ref="O323:O386" ca="1" si="21">N323-TODAY()</f>
        <v>1148</v>
      </c>
      <c r="P323" s="106" t="str">
        <f t="shared" ca="1" si="19"/>
        <v>Berlaku</v>
      </c>
    </row>
    <row r="324" spans="1:16" s="76" customFormat="1" ht="209.1" hidden="1" customHeight="1">
      <c r="A324" s="70">
        <f t="shared" si="20"/>
        <v>323</v>
      </c>
      <c r="B324" s="138" t="s">
        <v>3239</v>
      </c>
      <c r="C324" s="71" t="s">
        <v>261</v>
      </c>
      <c r="D324" s="72" t="s">
        <v>3969</v>
      </c>
      <c r="E324" s="70" t="s">
        <v>1604</v>
      </c>
      <c r="F324" s="70" t="s">
        <v>2861</v>
      </c>
      <c r="G324" s="168" t="s">
        <v>3254</v>
      </c>
      <c r="H324" s="83" t="s">
        <v>2884</v>
      </c>
      <c r="I324" s="70" t="s">
        <v>4294</v>
      </c>
      <c r="J324" s="125" t="s">
        <v>413</v>
      </c>
      <c r="K324" s="125" t="s">
        <v>0</v>
      </c>
      <c r="L324" s="169" t="s">
        <v>3267</v>
      </c>
      <c r="M324" s="81" t="s">
        <v>1788</v>
      </c>
      <c r="N324" s="105">
        <v>46744</v>
      </c>
      <c r="O324" s="217">
        <f t="shared" ca="1" si="21"/>
        <v>1148</v>
      </c>
      <c r="P324" s="106" t="str">
        <f t="shared" ca="1" si="19"/>
        <v>Berlaku</v>
      </c>
    </row>
    <row r="325" spans="1:16" s="76" customFormat="1" ht="188.1" hidden="1" customHeight="1">
      <c r="A325" s="70">
        <f t="shared" si="20"/>
        <v>324</v>
      </c>
      <c r="B325" s="138" t="s">
        <v>3240</v>
      </c>
      <c r="C325" s="71" t="s">
        <v>261</v>
      </c>
      <c r="D325" s="72" t="s">
        <v>3970</v>
      </c>
      <c r="E325" s="70" t="s">
        <v>1604</v>
      </c>
      <c r="F325" s="70" t="s">
        <v>2861</v>
      </c>
      <c r="G325" s="168" t="s">
        <v>3255</v>
      </c>
      <c r="H325" s="83" t="s">
        <v>2884</v>
      </c>
      <c r="I325" s="70" t="s">
        <v>4294</v>
      </c>
      <c r="J325" s="125" t="s">
        <v>413</v>
      </c>
      <c r="K325" s="125" t="s">
        <v>0</v>
      </c>
      <c r="L325" s="169" t="s">
        <v>3268</v>
      </c>
      <c r="M325" s="81" t="s">
        <v>1788</v>
      </c>
      <c r="N325" s="105">
        <v>46744</v>
      </c>
      <c r="O325" s="217">
        <f t="shared" ca="1" si="21"/>
        <v>1148</v>
      </c>
      <c r="P325" s="106" t="str">
        <f t="shared" ca="1" si="19"/>
        <v>Berlaku</v>
      </c>
    </row>
    <row r="326" spans="1:16" s="76" customFormat="1" ht="178.35" hidden="1" customHeight="1">
      <c r="A326" s="70">
        <f t="shared" si="20"/>
        <v>325</v>
      </c>
      <c r="B326" s="138" t="s">
        <v>3241</v>
      </c>
      <c r="C326" s="71" t="s">
        <v>3295</v>
      </c>
      <c r="D326" s="72" t="s">
        <v>3971</v>
      </c>
      <c r="E326" s="70" t="s">
        <v>2696</v>
      </c>
      <c r="F326" s="70" t="s">
        <v>2876</v>
      </c>
      <c r="G326" s="168" t="s">
        <v>3256</v>
      </c>
      <c r="H326" s="83" t="s">
        <v>2884</v>
      </c>
      <c r="I326" s="70" t="s">
        <v>4294</v>
      </c>
      <c r="J326" s="125" t="s">
        <v>413</v>
      </c>
      <c r="K326" s="125" t="s">
        <v>0</v>
      </c>
      <c r="L326" s="169" t="s">
        <v>3269</v>
      </c>
      <c r="M326" s="169" t="s">
        <v>3270</v>
      </c>
      <c r="N326" s="105">
        <v>46744</v>
      </c>
      <c r="O326" s="217">
        <f t="shared" ca="1" si="21"/>
        <v>1148</v>
      </c>
      <c r="P326" s="106" t="str">
        <f t="shared" ca="1" si="19"/>
        <v>Berlaku</v>
      </c>
    </row>
    <row r="327" spans="1:16" s="76" customFormat="1" ht="183" hidden="1" customHeight="1">
      <c r="A327" s="70">
        <f t="shared" si="20"/>
        <v>326</v>
      </c>
      <c r="B327" s="171" t="s">
        <v>3363</v>
      </c>
      <c r="C327" s="71" t="s">
        <v>3295</v>
      </c>
      <c r="D327" s="72" t="s">
        <v>2702</v>
      </c>
      <c r="E327" s="70" t="s">
        <v>2696</v>
      </c>
      <c r="F327" s="70" t="s">
        <v>2876</v>
      </c>
      <c r="G327" s="168" t="s">
        <v>3257</v>
      </c>
      <c r="H327" s="83" t="s">
        <v>2926</v>
      </c>
      <c r="I327" s="70" t="s">
        <v>4294</v>
      </c>
      <c r="J327" s="125" t="s">
        <v>413</v>
      </c>
      <c r="K327" s="125" t="s">
        <v>0</v>
      </c>
      <c r="L327" s="169" t="s">
        <v>3271</v>
      </c>
      <c r="M327" s="169" t="s">
        <v>596</v>
      </c>
      <c r="N327" s="105">
        <v>46744</v>
      </c>
      <c r="O327" s="217">
        <f t="shared" ca="1" si="21"/>
        <v>1148</v>
      </c>
      <c r="P327" s="106" t="str">
        <f t="shared" ca="1" si="19"/>
        <v>Berlaku</v>
      </c>
    </row>
    <row r="328" spans="1:16" s="76" customFormat="1" ht="180.6" hidden="1" customHeight="1">
      <c r="A328" s="70">
        <f t="shared" si="20"/>
        <v>327</v>
      </c>
      <c r="B328" s="138" t="s">
        <v>3242</v>
      </c>
      <c r="C328" s="71" t="s">
        <v>233</v>
      </c>
      <c r="D328" s="72" t="s">
        <v>3972</v>
      </c>
      <c r="E328" s="70" t="s">
        <v>1604</v>
      </c>
      <c r="F328" s="70" t="s">
        <v>2861</v>
      </c>
      <c r="G328" s="168" t="s">
        <v>3258</v>
      </c>
      <c r="H328" s="83" t="s">
        <v>2884</v>
      </c>
      <c r="I328" s="70" t="s">
        <v>4294</v>
      </c>
      <c r="J328" s="125" t="s">
        <v>413</v>
      </c>
      <c r="K328" s="125" t="s">
        <v>0</v>
      </c>
      <c r="L328" s="169" t="s">
        <v>3272</v>
      </c>
      <c r="M328" s="169" t="s">
        <v>3273</v>
      </c>
      <c r="N328" s="105">
        <v>46744</v>
      </c>
      <c r="O328" s="217">
        <f t="shared" ca="1" si="21"/>
        <v>1148</v>
      </c>
      <c r="P328" s="106" t="str">
        <f t="shared" ca="1" si="19"/>
        <v>Berlaku</v>
      </c>
    </row>
    <row r="329" spans="1:16" s="76" customFormat="1" ht="161.4" hidden="1" customHeight="1">
      <c r="A329" s="70">
        <f t="shared" si="20"/>
        <v>328</v>
      </c>
      <c r="B329" s="138" t="s">
        <v>3243</v>
      </c>
      <c r="C329" s="71" t="s">
        <v>233</v>
      </c>
      <c r="D329" s="72" t="s">
        <v>3972</v>
      </c>
      <c r="E329" s="70" t="s">
        <v>1604</v>
      </c>
      <c r="F329" s="70" t="s">
        <v>2861</v>
      </c>
      <c r="G329" s="168" t="s">
        <v>3259</v>
      </c>
      <c r="H329" s="83" t="s">
        <v>2884</v>
      </c>
      <c r="I329" s="70" t="s">
        <v>4294</v>
      </c>
      <c r="J329" s="125" t="s">
        <v>413</v>
      </c>
      <c r="K329" s="125" t="s">
        <v>0</v>
      </c>
      <c r="L329" s="169" t="s">
        <v>3274</v>
      </c>
      <c r="M329" s="169" t="s">
        <v>3227</v>
      </c>
      <c r="N329" s="105">
        <v>46744</v>
      </c>
      <c r="O329" s="217">
        <f t="shared" ca="1" si="21"/>
        <v>1148</v>
      </c>
      <c r="P329" s="106" t="str">
        <f t="shared" ca="1" si="19"/>
        <v>Berlaku</v>
      </c>
    </row>
    <row r="330" spans="1:16" s="76" customFormat="1" ht="101.4" hidden="1" customHeight="1">
      <c r="A330" s="70">
        <f t="shared" si="20"/>
        <v>329</v>
      </c>
      <c r="B330" s="171" t="s">
        <v>3244</v>
      </c>
      <c r="C330" s="71" t="s">
        <v>233</v>
      </c>
      <c r="D330" s="72" t="s">
        <v>3972</v>
      </c>
      <c r="E330" s="70" t="s">
        <v>1604</v>
      </c>
      <c r="F330" s="70" t="s">
        <v>2861</v>
      </c>
      <c r="G330" s="168" t="s">
        <v>3260</v>
      </c>
      <c r="H330" s="83" t="s">
        <v>2884</v>
      </c>
      <c r="I330" s="70" t="s">
        <v>4294</v>
      </c>
      <c r="J330" s="125" t="s">
        <v>413</v>
      </c>
      <c r="K330" s="125" t="s">
        <v>0</v>
      </c>
      <c r="L330" s="169" t="s">
        <v>3275</v>
      </c>
      <c r="M330" s="169" t="s">
        <v>3276</v>
      </c>
      <c r="N330" s="105">
        <v>46744</v>
      </c>
      <c r="O330" s="217">
        <f t="shared" ca="1" si="21"/>
        <v>1148</v>
      </c>
      <c r="P330" s="106" t="str">
        <f t="shared" ca="1" si="19"/>
        <v>Berlaku</v>
      </c>
    </row>
    <row r="331" spans="1:16" s="76" customFormat="1" ht="184.35" hidden="1" customHeight="1">
      <c r="A331" s="70">
        <f t="shared" si="20"/>
        <v>330</v>
      </c>
      <c r="B331" s="138" t="s">
        <v>3245</v>
      </c>
      <c r="C331" s="71" t="s">
        <v>2663</v>
      </c>
      <c r="D331" s="72" t="s">
        <v>3973</v>
      </c>
      <c r="E331" s="70" t="s">
        <v>1604</v>
      </c>
      <c r="F331" s="70" t="s">
        <v>2861</v>
      </c>
      <c r="G331" s="168" t="s">
        <v>3261</v>
      </c>
      <c r="H331" s="83" t="s">
        <v>2884</v>
      </c>
      <c r="I331" s="70" t="s">
        <v>4294</v>
      </c>
      <c r="J331" s="125" t="s">
        <v>413</v>
      </c>
      <c r="K331" s="125" t="s">
        <v>0</v>
      </c>
      <c r="L331" s="81" t="s">
        <v>3277</v>
      </c>
      <c r="M331" s="81" t="s">
        <v>3278</v>
      </c>
      <c r="N331" s="105">
        <v>46744</v>
      </c>
      <c r="O331" s="217">
        <f t="shared" ca="1" si="21"/>
        <v>1148</v>
      </c>
      <c r="P331" s="106" t="str">
        <f t="shared" ca="1" si="19"/>
        <v>Berlaku</v>
      </c>
    </row>
    <row r="332" spans="1:16" s="76" customFormat="1" ht="178.35" hidden="1" customHeight="1">
      <c r="A332" s="70">
        <f t="shared" si="20"/>
        <v>331</v>
      </c>
      <c r="B332" s="138" t="s">
        <v>3974</v>
      </c>
      <c r="C332" s="71" t="s">
        <v>3297</v>
      </c>
      <c r="D332" s="72" t="s">
        <v>3975</v>
      </c>
      <c r="E332" s="70" t="s">
        <v>1604</v>
      </c>
      <c r="F332" s="70" t="s">
        <v>2861</v>
      </c>
      <c r="G332" s="168" t="s">
        <v>3262</v>
      </c>
      <c r="H332" s="83" t="s">
        <v>2884</v>
      </c>
      <c r="I332" s="70" t="s">
        <v>4294</v>
      </c>
      <c r="J332" s="125" t="s">
        <v>413</v>
      </c>
      <c r="K332" s="125" t="s">
        <v>0</v>
      </c>
      <c r="L332" s="84" t="s">
        <v>3279</v>
      </c>
      <c r="M332" s="84" t="s">
        <v>3280</v>
      </c>
      <c r="N332" s="105">
        <v>46744</v>
      </c>
      <c r="O332" s="217">
        <f t="shared" ca="1" si="21"/>
        <v>1148</v>
      </c>
      <c r="P332" s="106" t="str">
        <f t="shared" ca="1" si="19"/>
        <v>Berlaku</v>
      </c>
    </row>
    <row r="333" spans="1:16" s="76" customFormat="1" ht="173.4" hidden="1" customHeight="1">
      <c r="A333" s="70">
        <f t="shared" si="20"/>
        <v>332</v>
      </c>
      <c r="B333" s="138" t="s">
        <v>3246</v>
      </c>
      <c r="C333" s="71" t="s">
        <v>1092</v>
      </c>
      <c r="D333" s="72" t="s">
        <v>3976</v>
      </c>
      <c r="E333" s="70" t="s">
        <v>1604</v>
      </c>
      <c r="F333" s="70" t="s">
        <v>2861</v>
      </c>
      <c r="G333" s="168" t="s">
        <v>3310</v>
      </c>
      <c r="H333" s="83" t="s">
        <v>2884</v>
      </c>
      <c r="I333" s="70" t="s">
        <v>4294</v>
      </c>
      <c r="J333" s="125" t="s">
        <v>413</v>
      </c>
      <c r="K333" s="125" t="s">
        <v>0</v>
      </c>
      <c r="L333" s="81" t="s">
        <v>3281</v>
      </c>
      <c r="M333" s="84" t="s">
        <v>3282</v>
      </c>
      <c r="N333" s="105">
        <v>46744</v>
      </c>
      <c r="O333" s="217">
        <f t="shared" ca="1" si="21"/>
        <v>1148</v>
      </c>
      <c r="P333" s="106" t="str">
        <f t="shared" ca="1" si="19"/>
        <v>Berlaku</v>
      </c>
    </row>
    <row r="334" spans="1:16" s="76" customFormat="1" ht="203.4" hidden="1" customHeight="1">
      <c r="A334" s="70">
        <f t="shared" si="20"/>
        <v>333</v>
      </c>
      <c r="B334" s="138" t="s">
        <v>3247</v>
      </c>
      <c r="C334" s="71" t="s">
        <v>241</v>
      </c>
      <c r="D334" s="72" t="s">
        <v>3298</v>
      </c>
      <c r="E334" s="70" t="s">
        <v>2696</v>
      </c>
      <c r="F334" s="70" t="s">
        <v>2860</v>
      </c>
      <c r="G334" s="168" t="s">
        <v>3263</v>
      </c>
      <c r="H334" s="83" t="s">
        <v>2926</v>
      </c>
      <c r="I334" s="70" t="s">
        <v>4295</v>
      </c>
      <c r="J334" s="90" t="s">
        <v>412</v>
      </c>
      <c r="K334" s="90" t="s">
        <v>10</v>
      </c>
      <c r="L334" s="93" t="s">
        <v>3283</v>
      </c>
      <c r="M334" s="74" t="s">
        <v>3284</v>
      </c>
      <c r="N334" s="105">
        <v>46744</v>
      </c>
      <c r="O334" s="217">
        <f t="shared" ca="1" si="21"/>
        <v>1148</v>
      </c>
      <c r="P334" s="106" t="str">
        <f t="shared" ca="1" si="19"/>
        <v>Berlaku</v>
      </c>
    </row>
    <row r="335" spans="1:16" s="76" customFormat="1" ht="194.1" hidden="1" customHeight="1">
      <c r="A335" s="70">
        <f t="shared" si="20"/>
        <v>334</v>
      </c>
      <c r="B335" s="138" t="s">
        <v>3248</v>
      </c>
      <c r="C335" s="71" t="s">
        <v>3300</v>
      </c>
      <c r="D335" s="72" t="s">
        <v>3299</v>
      </c>
      <c r="E335" s="70" t="s">
        <v>1604</v>
      </c>
      <c r="F335" s="70" t="s">
        <v>2860</v>
      </c>
      <c r="G335" s="168" t="s">
        <v>3264</v>
      </c>
      <c r="H335" s="83" t="s">
        <v>2926</v>
      </c>
      <c r="I335" s="70" t="s">
        <v>4294</v>
      </c>
      <c r="J335" s="90" t="s">
        <v>412</v>
      </c>
      <c r="K335" s="78" t="s">
        <v>2625</v>
      </c>
      <c r="L335" s="81" t="s">
        <v>3285</v>
      </c>
      <c r="M335" s="81" t="s">
        <v>3286</v>
      </c>
      <c r="N335" s="105">
        <v>46744</v>
      </c>
      <c r="O335" s="217">
        <f t="shared" ca="1" si="21"/>
        <v>1148</v>
      </c>
      <c r="P335" s="106" t="str">
        <f t="shared" ca="1" si="19"/>
        <v>Berlaku</v>
      </c>
    </row>
    <row r="336" spans="1:16" s="76" customFormat="1" ht="188.4" hidden="1" customHeight="1">
      <c r="A336" s="70">
        <f t="shared" si="20"/>
        <v>335</v>
      </c>
      <c r="B336" s="138" t="s">
        <v>3249</v>
      </c>
      <c r="C336" s="71" t="s">
        <v>3300</v>
      </c>
      <c r="D336" s="72" t="s">
        <v>3299</v>
      </c>
      <c r="E336" s="70" t="s">
        <v>1604</v>
      </c>
      <c r="F336" s="70" t="s">
        <v>2860</v>
      </c>
      <c r="G336" s="168" t="s">
        <v>3265</v>
      </c>
      <c r="H336" s="83" t="s">
        <v>2926</v>
      </c>
      <c r="I336" s="70" t="s">
        <v>4294</v>
      </c>
      <c r="J336" s="90" t="s">
        <v>412</v>
      </c>
      <c r="K336" s="78" t="s">
        <v>2625</v>
      </c>
      <c r="L336" s="81" t="s">
        <v>3287</v>
      </c>
      <c r="M336" s="81" t="s">
        <v>3288</v>
      </c>
      <c r="N336" s="105">
        <v>46744</v>
      </c>
      <c r="O336" s="217">
        <f t="shared" ca="1" si="21"/>
        <v>1148</v>
      </c>
      <c r="P336" s="106" t="str">
        <f t="shared" ca="1" si="19"/>
        <v>Berlaku</v>
      </c>
    </row>
    <row r="337" spans="1:16" s="76" customFormat="1" ht="101.4" hidden="1" customHeight="1">
      <c r="A337" s="70">
        <f t="shared" si="20"/>
        <v>336</v>
      </c>
      <c r="B337" s="138" t="s">
        <v>3250</v>
      </c>
      <c r="C337" s="71" t="s">
        <v>263</v>
      </c>
      <c r="D337" s="72" t="s">
        <v>3301</v>
      </c>
      <c r="E337" s="70" t="s">
        <v>2696</v>
      </c>
      <c r="F337" s="70" t="s">
        <v>2860</v>
      </c>
      <c r="G337" s="168" t="s">
        <v>3308</v>
      </c>
      <c r="H337" s="83" t="s">
        <v>2926</v>
      </c>
      <c r="I337" s="70" t="s">
        <v>4294</v>
      </c>
      <c r="J337" s="90" t="s">
        <v>412</v>
      </c>
      <c r="K337" s="90" t="s">
        <v>3</v>
      </c>
      <c r="L337" s="81" t="s">
        <v>3289</v>
      </c>
      <c r="M337" s="82" t="s">
        <v>3290</v>
      </c>
      <c r="N337" s="105">
        <v>46744</v>
      </c>
      <c r="O337" s="217">
        <f t="shared" ca="1" si="21"/>
        <v>1148</v>
      </c>
      <c r="P337" s="106" t="str">
        <f t="shared" ca="1" si="19"/>
        <v>Berlaku</v>
      </c>
    </row>
    <row r="338" spans="1:16" s="76" customFormat="1" ht="101.4" hidden="1" customHeight="1">
      <c r="A338" s="70">
        <f t="shared" si="20"/>
        <v>337</v>
      </c>
      <c r="B338" s="138" t="s">
        <v>3251</v>
      </c>
      <c r="C338" s="71" t="s">
        <v>242</v>
      </c>
      <c r="D338" s="72" t="s">
        <v>3302</v>
      </c>
      <c r="E338" s="70" t="s">
        <v>1605</v>
      </c>
      <c r="F338" s="70" t="s">
        <v>2860</v>
      </c>
      <c r="G338" s="168" t="s">
        <v>3309</v>
      </c>
      <c r="H338" s="83" t="s">
        <v>2926</v>
      </c>
      <c r="I338" s="70" t="s">
        <v>4294</v>
      </c>
      <c r="J338" s="90" t="s">
        <v>412</v>
      </c>
      <c r="K338" s="90" t="s">
        <v>3</v>
      </c>
      <c r="L338" s="81" t="s">
        <v>3291</v>
      </c>
      <c r="M338" s="82" t="s">
        <v>3292</v>
      </c>
      <c r="N338" s="105">
        <v>46744</v>
      </c>
      <c r="O338" s="217">
        <f t="shared" ca="1" si="21"/>
        <v>1148</v>
      </c>
      <c r="P338" s="106" t="str">
        <f t="shared" ca="1" si="19"/>
        <v>Berlaku</v>
      </c>
    </row>
    <row r="339" spans="1:16" s="76" customFormat="1" ht="101.4" hidden="1" customHeight="1">
      <c r="A339" s="70">
        <f t="shared" si="20"/>
        <v>338</v>
      </c>
      <c r="B339" s="138" t="s">
        <v>3252</v>
      </c>
      <c r="C339" s="71" t="s">
        <v>1031</v>
      </c>
      <c r="D339" s="72" t="s">
        <v>3977</v>
      </c>
      <c r="E339" s="70" t="s">
        <v>2696</v>
      </c>
      <c r="F339" s="70" t="s">
        <v>2861</v>
      </c>
      <c r="G339" s="90" t="s">
        <v>3266</v>
      </c>
      <c r="H339" s="83" t="s">
        <v>2884</v>
      </c>
      <c r="I339" s="70" t="s">
        <v>4294</v>
      </c>
      <c r="J339" s="90" t="s">
        <v>413</v>
      </c>
      <c r="K339" s="86" t="s">
        <v>221</v>
      </c>
      <c r="L339" s="81" t="s">
        <v>3293</v>
      </c>
      <c r="M339" s="84" t="s">
        <v>3294</v>
      </c>
      <c r="N339" s="105">
        <v>46744</v>
      </c>
      <c r="O339" s="217">
        <f t="shared" ca="1" si="21"/>
        <v>1148</v>
      </c>
      <c r="P339" s="106" t="str">
        <f t="shared" ca="1" si="19"/>
        <v>Berlaku</v>
      </c>
    </row>
    <row r="340" spans="1:16" s="76" customFormat="1" ht="101.4" hidden="1" customHeight="1">
      <c r="A340" s="70">
        <f t="shared" si="20"/>
        <v>339</v>
      </c>
      <c r="B340" s="138" t="s">
        <v>3315</v>
      </c>
      <c r="C340" s="71" t="s">
        <v>2663</v>
      </c>
      <c r="D340" s="72" t="s">
        <v>3978</v>
      </c>
      <c r="E340" s="70" t="s">
        <v>1604</v>
      </c>
      <c r="F340" s="70" t="s">
        <v>2861</v>
      </c>
      <c r="G340" s="90" t="s">
        <v>3326</v>
      </c>
      <c r="H340" s="83" t="s">
        <v>2884</v>
      </c>
      <c r="I340" s="70" t="s">
        <v>4294</v>
      </c>
      <c r="J340" s="90" t="s">
        <v>413</v>
      </c>
      <c r="K340" s="90" t="s">
        <v>0</v>
      </c>
      <c r="L340" s="81" t="s">
        <v>3336</v>
      </c>
      <c r="M340" s="81" t="s">
        <v>3337</v>
      </c>
      <c r="N340" s="105">
        <v>46791</v>
      </c>
      <c r="O340" s="217">
        <f t="shared" ca="1" si="21"/>
        <v>1195</v>
      </c>
      <c r="P340" s="106" t="str">
        <f t="shared" ca="1" si="19"/>
        <v>Berlaku</v>
      </c>
    </row>
    <row r="341" spans="1:16" s="76" customFormat="1" ht="101.4" hidden="1" customHeight="1">
      <c r="A341" s="70">
        <f t="shared" si="20"/>
        <v>340</v>
      </c>
      <c r="B341" s="138" t="s">
        <v>3316</v>
      </c>
      <c r="C341" s="71" t="s">
        <v>3351</v>
      </c>
      <c r="D341" s="72" t="s">
        <v>3352</v>
      </c>
      <c r="E341" s="70" t="s">
        <v>2699</v>
      </c>
      <c r="F341" s="70" t="s">
        <v>2860</v>
      </c>
      <c r="G341" s="90" t="s">
        <v>3327</v>
      </c>
      <c r="H341" s="83" t="s">
        <v>2926</v>
      </c>
      <c r="I341" s="70" t="s">
        <v>4294</v>
      </c>
      <c r="J341" s="90" t="s">
        <v>413</v>
      </c>
      <c r="K341" s="90" t="s">
        <v>0</v>
      </c>
      <c r="L341" s="84" t="s">
        <v>3338</v>
      </c>
      <c r="M341" s="84" t="s">
        <v>3339</v>
      </c>
      <c r="N341" s="105">
        <v>46791</v>
      </c>
      <c r="O341" s="217">
        <f t="shared" ca="1" si="21"/>
        <v>1195</v>
      </c>
      <c r="P341" s="106" t="str">
        <f t="shared" ref="P341:P350" ca="1" si="22">IF(O341&gt;0,"Berlaku","Kadaluarsa")</f>
        <v>Berlaku</v>
      </c>
    </row>
    <row r="342" spans="1:16" s="76" customFormat="1" ht="192.6" hidden="1" customHeight="1">
      <c r="A342" s="70">
        <f t="shared" si="20"/>
        <v>341</v>
      </c>
      <c r="B342" s="138" t="s">
        <v>3317</v>
      </c>
      <c r="C342" s="71" t="s">
        <v>514</v>
      </c>
      <c r="D342" s="72" t="s">
        <v>3979</v>
      </c>
      <c r="E342" s="70" t="s">
        <v>1604</v>
      </c>
      <c r="F342" s="70" t="s">
        <v>2861</v>
      </c>
      <c r="G342" s="90" t="s">
        <v>3328</v>
      </c>
      <c r="H342" s="83" t="s">
        <v>2884</v>
      </c>
      <c r="I342" s="70" t="s">
        <v>4294</v>
      </c>
      <c r="J342" s="90" t="s">
        <v>413</v>
      </c>
      <c r="K342" s="90" t="s">
        <v>0</v>
      </c>
      <c r="L342" s="81" t="s">
        <v>3340</v>
      </c>
      <c r="M342" s="82" t="s">
        <v>1550</v>
      </c>
      <c r="N342" s="105">
        <v>46791</v>
      </c>
      <c r="O342" s="217">
        <f t="shared" ca="1" si="21"/>
        <v>1195</v>
      </c>
      <c r="P342" s="106" t="str">
        <f t="shared" ca="1" si="22"/>
        <v>Berlaku</v>
      </c>
    </row>
    <row r="343" spans="1:16" s="76" customFormat="1" ht="204" hidden="1" customHeight="1">
      <c r="A343" s="70">
        <f t="shared" si="20"/>
        <v>342</v>
      </c>
      <c r="B343" s="81" t="s">
        <v>3318</v>
      </c>
      <c r="C343" s="71" t="s">
        <v>514</v>
      </c>
      <c r="D343" s="72" t="s">
        <v>3353</v>
      </c>
      <c r="E343" s="70" t="s">
        <v>2699</v>
      </c>
      <c r="F343" s="70" t="s">
        <v>2860</v>
      </c>
      <c r="G343" s="90" t="s">
        <v>3329</v>
      </c>
      <c r="H343" s="83" t="s">
        <v>2926</v>
      </c>
      <c r="I343" s="70" t="s">
        <v>4294</v>
      </c>
      <c r="J343" s="90" t="s">
        <v>413</v>
      </c>
      <c r="K343" s="90" t="s">
        <v>0</v>
      </c>
      <c r="L343" s="81" t="s">
        <v>3341</v>
      </c>
      <c r="M343" s="82" t="s">
        <v>1550</v>
      </c>
      <c r="N343" s="105">
        <v>46791</v>
      </c>
      <c r="O343" s="217">
        <f t="shared" ca="1" si="21"/>
        <v>1195</v>
      </c>
      <c r="P343" s="106" t="str">
        <f t="shared" ca="1" si="22"/>
        <v>Berlaku</v>
      </c>
    </row>
    <row r="344" spans="1:16" s="76" customFormat="1" ht="179.4" hidden="1" customHeight="1">
      <c r="A344" s="70">
        <f t="shared" si="20"/>
        <v>343</v>
      </c>
      <c r="B344" s="138" t="s">
        <v>3319</v>
      </c>
      <c r="C344" s="71" t="s">
        <v>162</v>
      </c>
      <c r="D344" s="72" t="s">
        <v>3980</v>
      </c>
      <c r="E344" s="70" t="s">
        <v>1605</v>
      </c>
      <c r="F344" s="70" t="s">
        <v>2861</v>
      </c>
      <c r="G344" s="90" t="s">
        <v>3330</v>
      </c>
      <c r="H344" s="83" t="s">
        <v>2884</v>
      </c>
      <c r="I344" s="70" t="s">
        <v>4294</v>
      </c>
      <c r="J344" s="90" t="s">
        <v>412</v>
      </c>
      <c r="K344" s="90" t="s">
        <v>0</v>
      </c>
      <c r="L344" s="81" t="s">
        <v>3342</v>
      </c>
      <c r="M344" s="84" t="s">
        <v>3343</v>
      </c>
      <c r="N344" s="105">
        <v>46791</v>
      </c>
      <c r="O344" s="217">
        <f t="shared" ca="1" si="21"/>
        <v>1195</v>
      </c>
      <c r="P344" s="106" t="str">
        <f t="shared" ca="1" si="22"/>
        <v>Berlaku</v>
      </c>
    </row>
    <row r="345" spans="1:16" s="76" customFormat="1" ht="214.35" hidden="1" customHeight="1">
      <c r="A345" s="70">
        <f t="shared" si="20"/>
        <v>344</v>
      </c>
      <c r="B345" s="138" t="s">
        <v>3320</v>
      </c>
      <c r="C345" s="71" t="s">
        <v>162</v>
      </c>
      <c r="D345" s="72" t="s">
        <v>3981</v>
      </c>
      <c r="E345" s="70" t="s">
        <v>1605</v>
      </c>
      <c r="F345" s="70" t="s">
        <v>2861</v>
      </c>
      <c r="G345" s="90" t="s">
        <v>3362</v>
      </c>
      <c r="H345" s="83" t="s">
        <v>2884</v>
      </c>
      <c r="I345" s="70" t="s">
        <v>4295</v>
      </c>
      <c r="J345" s="90" t="s">
        <v>412</v>
      </c>
      <c r="K345" s="90" t="s">
        <v>10</v>
      </c>
      <c r="L345" s="81" t="s">
        <v>3344</v>
      </c>
      <c r="M345" s="84" t="s">
        <v>3345</v>
      </c>
      <c r="N345" s="105">
        <v>46791</v>
      </c>
      <c r="O345" s="217">
        <f t="shared" ca="1" si="21"/>
        <v>1195</v>
      </c>
      <c r="P345" s="106" t="str">
        <f t="shared" ca="1" si="22"/>
        <v>Berlaku</v>
      </c>
    </row>
    <row r="346" spans="1:16" s="76" customFormat="1" ht="179.4" hidden="1" customHeight="1">
      <c r="A346" s="70">
        <f t="shared" si="20"/>
        <v>345</v>
      </c>
      <c r="B346" s="138" t="s">
        <v>3321</v>
      </c>
      <c r="C346" s="71" t="s">
        <v>3354</v>
      </c>
      <c r="D346" s="72" t="s">
        <v>4264</v>
      </c>
      <c r="E346" s="70" t="s">
        <v>2696</v>
      </c>
      <c r="F346" s="70" t="s">
        <v>2861</v>
      </c>
      <c r="G346" s="90" t="s">
        <v>3331</v>
      </c>
      <c r="H346" s="83" t="s">
        <v>2884</v>
      </c>
      <c r="I346" s="70" t="s">
        <v>4295</v>
      </c>
      <c r="J346" s="90" t="s">
        <v>413</v>
      </c>
      <c r="K346" s="90" t="s">
        <v>10</v>
      </c>
      <c r="L346" s="81" t="s">
        <v>3346</v>
      </c>
      <c r="M346" s="84" t="s">
        <v>3347</v>
      </c>
      <c r="N346" s="105">
        <v>46791</v>
      </c>
      <c r="O346" s="217">
        <f t="shared" ca="1" si="21"/>
        <v>1195</v>
      </c>
      <c r="P346" s="106" t="str">
        <f t="shared" ca="1" si="22"/>
        <v>Berlaku</v>
      </c>
    </row>
    <row r="347" spans="1:16" s="76" customFormat="1" ht="179.4" hidden="1" customHeight="1">
      <c r="A347" s="70">
        <f t="shared" si="20"/>
        <v>346</v>
      </c>
      <c r="B347" s="138" t="s">
        <v>3322</v>
      </c>
      <c r="C347" s="71" t="s">
        <v>3354</v>
      </c>
      <c r="D347" s="72" t="s">
        <v>4265</v>
      </c>
      <c r="E347" s="70" t="s">
        <v>2696</v>
      </c>
      <c r="F347" s="70" t="s">
        <v>2861</v>
      </c>
      <c r="G347" s="90" t="s">
        <v>3332</v>
      </c>
      <c r="H347" s="83" t="s">
        <v>2884</v>
      </c>
      <c r="I347" s="70" t="s">
        <v>4294</v>
      </c>
      <c r="J347" s="90" t="s">
        <v>413</v>
      </c>
      <c r="K347" s="90" t="s">
        <v>3</v>
      </c>
      <c r="L347" s="81" t="s">
        <v>3982</v>
      </c>
      <c r="M347" s="81" t="s">
        <v>3348</v>
      </c>
      <c r="N347" s="105">
        <v>46791</v>
      </c>
      <c r="O347" s="217">
        <f t="shared" ca="1" si="21"/>
        <v>1195</v>
      </c>
      <c r="P347" s="106" t="str">
        <f t="shared" ca="1" si="22"/>
        <v>Berlaku</v>
      </c>
    </row>
    <row r="348" spans="1:16" s="76" customFormat="1" ht="194.4" hidden="1" customHeight="1">
      <c r="A348" s="70">
        <f t="shared" si="20"/>
        <v>347</v>
      </c>
      <c r="B348" s="138" t="s">
        <v>3323</v>
      </c>
      <c r="C348" s="71" t="s">
        <v>242</v>
      </c>
      <c r="D348" s="72" t="s">
        <v>3302</v>
      </c>
      <c r="E348" s="70" t="s">
        <v>1605</v>
      </c>
      <c r="F348" s="70" t="s">
        <v>2860</v>
      </c>
      <c r="G348" s="90" t="s">
        <v>3333</v>
      </c>
      <c r="H348" s="83" t="s">
        <v>2926</v>
      </c>
      <c r="I348" s="70" t="s">
        <v>4294</v>
      </c>
      <c r="J348" s="90" t="s">
        <v>412</v>
      </c>
      <c r="K348" s="90" t="s">
        <v>3</v>
      </c>
      <c r="L348" s="81" t="s">
        <v>3983</v>
      </c>
      <c r="M348" s="84" t="s">
        <v>3349</v>
      </c>
      <c r="N348" s="105">
        <v>46791</v>
      </c>
      <c r="O348" s="217">
        <f t="shared" ca="1" si="21"/>
        <v>1195</v>
      </c>
      <c r="P348" s="106" t="str">
        <f t="shared" ca="1" si="22"/>
        <v>Berlaku</v>
      </c>
    </row>
    <row r="349" spans="1:16" s="76" customFormat="1" ht="206.1" hidden="1" customHeight="1">
      <c r="A349" s="70">
        <f t="shared" si="20"/>
        <v>348</v>
      </c>
      <c r="B349" s="138" t="s">
        <v>3324</v>
      </c>
      <c r="C349" s="71" t="s">
        <v>3355</v>
      </c>
      <c r="D349" s="72" t="s">
        <v>782</v>
      </c>
      <c r="E349" s="70" t="s">
        <v>1606</v>
      </c>
      <c r="F349" s="70" t="s">
        <v>2860</v>
      </c>
      <c r="G349" s="90" t="s">
        <v>3334</v>
      </c>
      <c r="H349" s="83" t="s">
        <v>2926</v>
      </c>
      <c r="I349" s="70" t="s">
        <v>4294</v>
      </c>
      <c r="J349" s="90" t="s">
        <v>413</v>
      </c>
      <c r="K349" s="90" t="s">
        <v>3</v>
      </c>
      <c r="L349" s="81" t="s">
        <v>3984</v>
      </c>
      <c r="M349" s="84" t="s">
        <v>3350</v>
      </c>
      <c r="N349" s="105">
        <v>46791</v>
      </c>
      <c r="O349" s="217">
        <f t="shared" ca="1" si="21"/>
        <v>1195</v>
      </c>
      <c r="P349" s="106" t="str">
        <f t="shared" ca="1" si="22"/>
        <v>Berlaku</v>
      </c>
    </row>
    <row r="350" spans="1:16" s="76" customFormat="1" ht="179.4" customHeight="1">
      <c r="A350" s="70">
        <f t="shared" si="20"/>
        <v>349</v>
      </c>
      <c r="B350" s="138" t="s">
        <v>3325</v>
      </c>
      <c r="C350" s="71" t="s">
        <v>3356</v>
      </c>
      <c r="D350" s="72" t="s">
        <v>3985</v>
      </c>
      <c r="E350" s="70" t="s">
        <v>1604</v>
      </c>
      <c r="F350" s="70" t="s">
        <v>2861</v>
      </c>
      <c r="G350" s="90" t="s">
        <v>3335</v>
      </c>
      <c r="H350" s="83" t="s">
        <v>2884</v>
      </c>
      <c r="I350" s="70" t="s">
        <v>4296</v>
      </c>
      <c r="J350" s="90" t="s">
        <v>412</v>
      </c>
      <c r="K350" s="90" t="s">
        <v>2626</v>
      </c>
      <c r="L350" s="81" t="s">
        <v>3986</v>
      </c>
      <c r="M350" s="84" t="s">
        <v>3987</v>
      </c>
      <c r="N350" s="105">
        <v>46791</v>
      </c>
      <c r="O350" s="217">
        <f t="shared" ca="1" si="21"/>
        <v>1195</v>
      </c>
      <c r="P350" s="106" t="str">
        <f t="shared" ca="1" si="22"/>
        <v>Berlaku</v>
      </c>
    </row>
    <row r="351" spans="1:16" s="76" customFormat="1" ht="179.4" hidden="1" customHeight="1">
      <c r="A351" s="70">
        <f t="shared" si="20"/>
        <v>350</v>
      </c>
      <c r="B351" s="84" t="s">
        <v>484</v>
      </c>
      <c r="C351" s="72" t="s">
        <v>189</v>
      </c>
      <c r="D351" s="81" t="s">
        <v>759</v>
      </c>
      <c r="E351" s="90" t="s">
        <v>2696</v>
      </c>
      <c r="F351" s="90" t="s">
        <v>2876</v>
      </c>
      <c r="G351" s="90" t="s">
        <v>3364</v>
      </c>
      <c r="H351" s="90" t="s">
        <v>2926</v>
      </c>
      <c r="I351" s="70" t="s">
        <v>4294</v>
      </c>
      <c r="J351" s="70" t="s">
        <v>413</v>
      </c>
      <c r="K351" s="70" t="s">
        <v>0</v>
      </c>
      <c r="L351" s="81" t="s">
        <v>3365</v>
      </c>
      <c r="M351" s="84" t="s">
        <v>3366</v>
      </c>
      <c r="N351" s="105">
        <v>46815</v>
      </c>
      <c r="O351" s="217">
        <f t="shared" ca="1" si="21"/>
        <v>1219</v>
      </c>
      <c r="P351" s="106" t="str">
        <f t="shared" ref="P351:P356" ca="1" si="23">IF(O351&gt;0,"Berlaku","Kadaluarsa")</f>
        <v>Berlaku</v>
      </c>
    </row>
    <row r="352" spans="1:16" s="76" customFormat="1" ht="179.4" hidden="1" customHeight="1">
      <c r="A352" s="70">
        <f t="shared" si="20"/>
        <v>351</v>
      </c>
      <c r="B352" s="138" t="s">
        <v>3367</v>
      </c>
      <c r="C352" s="72" t="s">
        <v>189</v>
      </c>
      <c r="D352" s="81" t="s">
        <v>759</v>
      </c>
      <c r="E352" s="90" t="s">
        <v>2696</v>
      </c>
      <c r="F352" s="90" t="s">
        <v>2876</v>
      </c>
      <c r="G352" s="172" t="s">
        <v>3373</v>
      </c>
      <c r="H352" s="83" t="s">
        <v>2926</v>
      </c>
      <c r="I352" s="70" t="s">
        <v>4294</v>
      </c>
      <c r="J352" s="90" t="s">
        <v>413</v>
      </c>
      <c r="K352" s="90" t="s">
        <v>0</v>
      </c>
      <c r="L352" s="81" t="s">
        <v>3378</v>
      </c>
      <c r="M352" s="84" t="s">
        <v>2610</v>
      </c>
      <c r="N352" s="105">
        <v>46815</v>
      </c>
      <c r="O352" s="217">
        <f t="shared" ca="1" si="21"/>
        <v>1219</v>
      </c>
      <c r="P352" s="106" t="str">
        <f t="shared" ca="1" si="23"/>
        <v>Berlaku</v>
      </c>
    </row>
    <row r="353" spans="1:16" s="76" customFormat="1" ht="179.4" hidden="1" customHeight="1">
      <c r="A353" s="70">
        <f t="shared" si="20"/>
        <v>352</v>
      </c>
      <c r="B353" s="138" t="s">
        <v>3368</v>
      </c>
      <c r="C353" s="72" t="s">
        <v>4268</v>
      </c>
      <c r="D353" s="81" t="s">
        <v>4275</v>
      </c>
      <c r="E353" s="90" t="s">
        <v>2696</v>
      </c>
      <c r="F353" s="90" t="s">
        <v>2876</v>
      </c>
      <c r="G353" s="172" t="s">
        <v>3374</v>
      </c>
      <c r="H353" s="83" t="s">
        <v>2926</v>
      </c>
      <c r="I353" s="70" t="s">
        <v>4294</v>
      </c>
      <c r="J353" s="90" t="s">
        <v>413</v>
      </c>
      <c r="K353" s="90" t="s">
        <v>0</v>
      </c>
      <c r="L353" s="81" t="s">
        <v>3379</v>
      </c>
      <c r="M353" s="84" t="s">
        <v>2678</v>
      </c>
      <c r="N353" s="105">
        <v>46815</v>
      </c>
      <c r="O353" s="217">
        <f t="shared" ca="1" si="21"/>
        <v>1219</v>
      </c>
      <c r="P353" s="106" t="str">
        <f t="shared" ca="1" si="23"/>
        <v>Berlaku</v>
      </c>
    </row>
    <row r="354" spans="1:16" s="76" customFormat="1" ht="93.6" hidden="1" customHeight="1">
      <c r="A354" s="70">
        <f t="shared" si="20"/>
        <v>353</v>
      </c>
      <c r="B354" s="173" t="s">
        <v>3369</v>
      </c>
      <c r="C354" s="71" t="s">
        <v>233</v>
      </c>
      <c r="D354" s="72" t="s">
        <v>3383</v>
      </c>
      <c r="E354" s="70" t="s">
        <v>1604</v>
      </c>
      <c r="F354" s="70" t="s">
        <v>2861</v>
      </c>
      <c r="G354" s="172" t="s">
        <v>3375</v>
      </c>
      <c r="H354" s="83" t="s">
        <v>2884</v>
      </c>
      <c r="I354" s="70" t="s">
        <v>4294</v>
      </c>
      <c r="J354" s="90" t="s">
        <v>413</v>
      </c>
      <c r="K354" s="90" t="s">
        <v>0</v>
      </c>
      <c r="L354" s="81" t="s">
        <v>3380</v>
      </c>
      <c r="M354" s="81" t="s">
        <v>3127</v>
      </c>
      <c r="N354" s="105">
        <v>46815</v>
      </c>
      <c r="O354" s="217">
        <f t="shared" ca="1" si="21"/>
        <v>1219</v>
      </c>
      <c r="P354" s="106" t="str">
        <f t="shared" ca="1" si="23"/>
        <v>Berlaku</v>
      </c>
    </row>
    <row r="355" spans="1:16" s="76" customFormat="1" ht="83.4" hidden="1" customHeight="1">
      <c r="A355" s="70">
        <f t="shared" si="20"/>
        <v>354</v>
      </c>
      <c r="B355" s="138" t="s">
        <v>3370</v>
      </c>
      <c r="C355" s="71" t="s">
        <v>146</v>
      </c>
      <c r="D355" s="72" t="s">
        <v>2721</v>
      </c>
      <c r="E355" s="70" t="s">
        <v>1605</v>
      </c>
      <c r="F355" s="70" t="s">
        <v>2861</v>
      </c>
      <c r="G355" s="172" t="s">
        <v>3376</v>
      </c>
      <c r="H355" s="83" t="s">
        <v>2884</v>
      </c>
      <c r="I355" s="70" t="s">
        <v>4295</v>
      </c>
      <c r="J355" s="90" t="s">
        <v>412</v>
      </c>
      <c r="K355" s="90" t="s">
        <v>10</v>
      </c>
      <c r="L355" s="81" t="s">
        <v>3381</v>
      </c>
      <c r="M355" s="84" t="s">
        <v>3382</v>
      </c>
      <c r="N355" s="105">
        <v>46815</v>
      </c>
      <c r="O355" s="217">
        <f t="shared" ca="1" si="21"/>
        <v>1219</v>
      </c>
      <c r="P355" s="106" t="str">
        <f t="shared" ca="1" si="23"/>
        <v>Berlaku</v>
      </c>
    </row>
    <row r="356" spans="1:16" s="76" customFormat="1" ht="168" hidden="1" customHeight="1">
      <c r="A356" s="70">
        <f t="shared" si="20"/>
        <v>355</v>
      </c>
      <c r="B356" s="138" t="s">
        <v>3371</v>
      </c>
      <c r="C356" s="71" t="s">
        <v>3372</v>
      </c>
      <c r="D356" s="72" t="s">
        <v>3384</v>
      </c>
      <c r="E356" s="70" t="s">
        <v>1605</v>
      </c>
      <c r="F356" s="70" t="s">
        <v>2861</v>
      </c>
      <c r="G356" s="172" t="s">
        <v>3377</v>
      </c>
      <c r="H356" s="83" t="s">
        <v>2884</v>
      </c>
      <c r="I356" s="70" t="s">
        <v>4294</v>
      </c>
      <c r="J356" s="90" t="s">
        <v>413</v>
      </c>
      <c r="K356" s="90" t="s">
        <v>0</v>
      </c>
      <c r="L356" s="81" t="s">
        <v>3988</v>
      </c>
      <c r="M356" s="84" t="s">
        <v>1781</v>
      </c>
      <c r="N356" s="105">
        <v>46815</v>
      </c>
      <c r="O356" s="217">
        <f t="shared" ca="1" si="21"/>
        <v>1219</v>
      </c>
      <c r="P356" s="106" t="str">
        <f t="shared" ca="1" si="23"/>
        <v>Berlaku</v>
      </c>
    </row>
    <row r="357" spans="1:16" s="76" customFormat="1" ht="108" hidden="1" customHeight="1">
      <c r="A357" s="70">
        <f t="shared" si="20"/>
        <v>356</v>
      </c>
      <c r="B357" s="174" t="s">
        <v>3388</v>
      </c>
      <c r="C357" s="84" t="s">
        <v>1602</v>
      </c>
      <c r="D357" s="84" t="s">
        <v>3399</v>
      </c>
      <c r="E357" s="70" t="s">
        <v>1604</v>
      </c>
      <c r="F357" s="70" t="s">
        <v>2876</v>
      </c>
      <c r="G357" s="175" t="s">
        <v>3400</v>
      </c>
      <c r="H357" s="90" t="s">
        <v>2926</v>
      </c>
      <c r="I357" s="70" t="s">
        <v>4294</v>
      </c>
      <c r="J357" s="70" t="s">
        <v>413</v>
      </c>
      <c r="K357" s="70" t="s">
        <v>0</v>
      </c>
      <c r="L357" s="176" t="s">
        <v>3413</v>
      </c>
      <c r="M357" s="177" t="s">
        <v>3414</v>
      </c>
      <c r="N357" s="105">
        <v>46847</v>
      </c>
      <c r="O357" s="217">
        <f t="shared" ca="1" si="21"/>
        <v>1251</v>
      </c>
      <c r="P357" s="106" t="str">
        <f t="shared" ref="P357:P369" ca="1" si="24">IF(O357&gt;0,"Berlaku","Kadaluarsa")</f>
        <v>Berlaku</v>
      </c>
    </row>
    <row r="358" spans="1:16" s="76" customFormat="1" ht="71.099999999999994" hidden="1" customHeight="1">
      <c r="A358" s="70">
        <f t="shared" si="20"/>
        <v>357</v>
      </c>
      <c r="B358" s="174" t="s">
        <v>56</v>
      </c>
      <c r="C358" s="71" t="s">
        <v>211</v>
      </c>
      <c r="D358" s="81" t="s">
        <v>3432</v>
      </c>
      <c r="E358" s="90" t="s">
        <v>1604</v>
      </c>
      <c r="F358" s="90" t="s">
        <v>2860</v>
      </c>
      <c r="G358" s="175" t="s">
        <v>3401</v>
      </c>
      <c r="H358" s="83" t="s">
        <v>2926</v>
      </c>
      <c r="I358" s="70" t="s">
        <v>4294</v>
      </c>
      <c r="J358" s="70" t="s">
        <v>412</v>
      </c>
      <c r="K358" s="78" t="s">
        <v>2625</v>
      </c>
      <c r="L358" s="71" t="s">
        <v>3415</v>
      </c>
      <c r="M358" s="176" t="s">
        <v>3416</v>
      </c>
      <c r="N358" s="105">
        <v>46847</v>
      </c>
      <c r="O358" s="217">
        <f t="shared" ca="1" si="21"/>
        <v>1251</v>
      </c>
      <c r="P358" s="106" t="str">
        <f t="shared" ca="1" si="24"/>
        <v>Berlaku</v>
      </c>
    </row>
    <row r="359" spans="1:16" s="76" customFormat="1" ht="86.1" hidden="1" customHeight="1">
      <c r="A359" s="70">
        <f t="shared" si="20"/>
        <v>358</v>
      </c>
      <c r="B359" s="174" t="s">
        <v>3387</v>
      </c>
      <c r="C359" s="88" t="s">
        <v>4146</v>
      </c>
      <c r="D359" s="84" t="s">
        <v>3433</v>
      </c>
      <c r="E359" s="70" t="s">
        <v>1605</v>
      </c>
      <c r="F359" s="70" t="s">
        <v>2861</v>
      </c>
      <c r="G359" s="178" t="s">
        <v>3402</v>
      </c>
      <c r="H359" s="75" t="s">
        <v>2884</v>
      </c>
      <c r="I359" s="70" t="s">
        <v>4295</v>
      </c>
      <c r="J359" s="70" t="s">
        <v>413</v>
      </c>
      <c r="K359" s="70" t="s">
        <v>10</v>
      </c>
      <c r="L359" s="71" t="s">
        <v>3417</v>
      </c>
      <c r="M359" s="72" t="s">
        <v>3418</v>
      </c>
      <c r="N359" s="105">
        <v>46847</v>
      </c>
      <c r="O359" s="217">
        <f t="shared" ca="1" si="21"/>
        <v>1251</v>
      </c>
      <c r="P359" s="106" t="str">
        <f t="shared" ca="1" si="24"/>
        <v>Berlaku</v>
      </c>
    </row>
    <row r="360" spans="1:16" s="76" customFormat="1" ht="180" hidden="1" customHeight="1">
      <c r="A360" s="70">
        <f t="shared" si="20"/>
        <v>359</v>
      </c>
      <c r="B360" s="174" t="s">
        <v>3389</v>
      </c>
      <c r="C360" s="88" t="s">
        <v>4268</v>
      </c>
      <c r="D360" s="84" t="s">
        <v>4290</v>
      </c>
      <c r="E360" s="70" t="s">
        <v>2696</v>
      </c>
      <c r="F360" s="70" t="s">
        <v>2860</v>
      </c>
      <c r="G360" s="175" t="s">
        <v>3403</v>
      </c>
      <c r="H360" s="75" t="s">
        <v>2926</v>
      </c>
      <c r="I360" s="70" t="s">
        <v>4294</v>
      </c>
      <c r="J360" s="70" t="s">
        <v>413</v>
      </c>
      <c r="K360" s="70" t="s">
        <v>0</v>
      </c>
      <c r="L360" s="71" t="s">
        <v>3419</v>
      </c>
      <c r="M360" s="72" t="s">
        <v>3989</v>
      </c>
      <c r="N360" s="105">
        <v>46847</v>
      </c>
      <c r="O360" s="217">
        <f t="shared" ca="1" si="21"/>
        <v>1251</v>
      </c>
      <c r="P360" s="106" t="str">
        <f t="shared" ca="1" si="24"/>
        <v>Berlaku</v>
      </c>
    </row>
    <row r="361" spans="1:16" s="76" customFormat="1" ht="134.25" hidden="1" customHeight="1">
      <c r="A361" s="70">
        <f t="shared" si="20"/>
        <v>360</v>
      </c>
      <c r="B361" s="174" t="s">
        <v>3390</v>
      </c>
      <c r="C361" s="88" t="s">
        <v>1700</v>
      </c>
      <c r="D361" s="158" t="s">
        <v>3990</v>
      </c>
      <c r="E361" s="70" t="s">
        <v>1604</v>
      </c>
      <c r="F361" s="70" t="s">
        <v>2876</v>
      </c>
      <c r="G361" s="175" t="s">
        <v>3404</v>
      </c>
      <c r="H361" s="75" t="s">
        <v>2926</v>
      </c>
      <c r="I361" s="70" t="s">
        <v>4294</v>
      </c>
      <c r="J361" s="70" t="s">
        <v>413</v>
      </c>
      <c r="K361" s="70" t="s">
        <v>0</v>
      </c>
      <c r="L361" s="71" t="s">
        <v>3420</v>
      </c>
      <c r="M361" s="72" t="s">
        <v>3421</v>
      </c>
      <c r="N361" s="105">
        <v>46847</v>
      </c>
      <c r="O361" s="217">
        <f t="shared" ca="1" si="21"/>
        <v>1251</v>
      </c>
      <c r="P361" s="106" t="str">
        <f t="shared" ca="1" si="24"/>
        <v>Berlaku</v>
      </c>
    </row>
    <row r="362" spans="1:16" s="76" customFormat="1" ht="125.1" hidden="1" customHeight="1">
      <c r="A362" s="70">
        <f t="shared" si="20"/>
        <v>361</v>
      </c>
      <c r="B362" s="174" t="s">
        <v>3391</v>
      </c>
      <c r="C362" s="88" t="s">
        <v>1700</v>
      </c>
      <c r="D362" s="84" t="s">
        <v>3990</v>
      </c>
      <c r="E362" s="70" t="s">
        <v>1604</v>
      </c>
      <c r="F362" s="70" t="s">
        <v>2876</v>
      </c>
      <c r="G362" s="175" t="s">
        <v>3405</v>
      </c>
      <c r="H362" s="75" t="s">
        <v>2926</v>
      </c>
      <c r="I362" s="70" t="s">
        <v>4294</v>
      </c>
      <c r="J362" s="70" t="s">
        <v>413</v>
      </c>
      <c r="K362" s="70" t="s">
        <v>0</v>
      </c>
      <c r="L362" s="71" t="s">
        <v>3422</v>
      </c>
      <c r="M362" s="72" t="s">
        <v>3423</v>
      </c>
      <c r="N362" s="105">
        <v>46847</v>
      </c>
      <c r="O362" s="217">
        <f t="shared" ca="1" si="21"/>
        <v>1251</v>
      </c>
      <c r="P362" s="106" t="str">
        <f t="shared" ca="1" si="24"/>
        <v>Berlaku</v>
      </c>
    </row>
    <row r="363" spans="1:16" s="76" customFormat="1" ht="174" hidden="1" customHeight="1">
      <c r="A363" s="70">
        <f t="shared" si="20"/>
        <v>362</v>
      </c>
      <c r="B363" s="174" t="s">
        <v>3392</v>
      </c>
      <c r="C363" s="88" t="s">
        <v>178</v>
      </c>
      <c r="D363" s="84" t="s">
        <v>3991</v>
      </c>
      <c r="E363" s="70" t="s">
        <v>2696</v>
      </c>
      <c r="F363" s="70" t="s">
        <v>2861</v>
      </c>
      <c r="G363" s="175" t="s">
        <v>3406</v>
      </c>
      <c r="H363" s="75" t="s">
        <v>2884</v>
      </c>
      <c r="I363" s="70" t="s">
        <v>4294</v>
      </c>
      <c r="J363" s="70" t="s">
        <v>413</v>
      </c>
      <c r="K363" s="70" t="s">
        <v>0</v>
      </c>
      <c r="L363" s="71" t="s">
        <v>3424</v>
      </c>
      <c r="M363" s="72" t="s">
        <v>3992</v>
      </c>
      <c r="N363" s="105">
        <v>46847</v>
      </c>
      <c r="O363" s="217">
        <f t="shared" ca="1" si="21"/>
        <v>1251</v>
      </c>
      <c r="P363" s="106" t="str">
        <f t="shared" ca="1" si="24"/>
        <v>Berlaku</v>
      </c>
    </row>
    <row r="364" spans="1:16" s="76" customFormat="1" ht="183" hidden="1" customHeight="1">
      <c r="A364" s="70">
        <f t="shared" si="20"/>
        <v>363</v>
      </c>
      <c r="B364" s="174" t="s">
        <v>3393</v>
      </c>
      <c r="C364" s="88" t="s">
        <v>2054</v>
      </c>
      <c r="D364" s="84" t="s">
        <v>2702</v>
      </c>
      <c r="E364" s="70" t="s">
        <v>2696</v>
      </c>
      <c r="F364" s="70" t="s">
        <v>2860</v>
      </c>
      <c r="G364" s="175" t="s">
        <v>3407</v>
      </c>
      <c r="H364" s="75" t="s">
        <v>2926</v>
      </c>
      <c r="I364" s="70" t="s">
        <v>4294</v>
      </c>
      <c r="J364" s="70" t="s">
        <v>413</v>
      </c>
      <c r="K364" s="70" t="s">
        <v>0</v>
      </c>
      <c r="L364" s="71" t="s">
        <v>3425</v>
      </c>
      <c r="M364" s="93" t="s">
        <v>596</v>
      </c>
      <c r="N364" s="105">
        <v>46847</v>
      </c>
      <c r="O364" s="217">
        <f t="shared" ca="1" si="21"/>
        <v>1251</v>
      </c>
      <c r="P364" s="106" t="str">
        <f t="shared" ca="1" si="24"/>
        <v>Berlaku</v>
      </c>
    </row>
    <row r="365" spans="1:16" s="76" customFormat="1" ht="174.6" hidden="1" customHeight="1">
      <c r="A365" s="70">
        <f t="shared" si="20"/>
        <v>364</v>
      </c>
      <c r="B365" s="174" t="s">
        <v>3394</v>
      </c>
      <c r="C365" s="88" t="s">
        <v>2054</v>
      </c>
      <c r="D365" s="84" t="s">
        <v>2702</v>
      </c>
      <c r="E365" s="70" t="s">
        <v>2696</v>
      </c>
      <c r="F365" s="70" t="s">
        <v>2860</v>
      </c>
      <c r="G365" s="175" t="s">
        <v>3408</v>
      </c>
      <c r="H365" s="75" t="s">
        <v>2926</v>
      </c>
      <c r="I365" s="70" t="s">
        <v>4294</v>
      </c>
      <c r="J365" s="70" t="s">
        <v>413</v>
      </c>
      <c r="K365" s="70" t="s">
        <v>0</v>
      </c>
      <c r="L365" s="71" t="s">
        <v>3426</v>
      </c>
      <c r="M365" s="93" t="s">
        <v>3427</v>
      </c>
      <c r="N365" s="105">
        <v>46847</v>
      </c>
      <c r="O365" s="217">
        <f t="shared" ca="1" si="21"/>
        <v>1251</v>
      </c>
      <c r="P365" s="106" t="str">
        <f t="shared" ca="1" si="24"/>
        <v>Berlaku</v>
      </c>
    </row>
    <row r="366" spans="1:16" s="76" customFormat="1" ht="158.1" hidden="1" customHeight="1">
      <c r="A366" s="70">
        <f t="shared" si="20"/>
        <v>365</v>
      </c>
      <c r="B366" s="174" t="s">
        <v>3395</v>
      </c>
      <c r="C366" s="88" t="s">
        <v>2663</v>
      </c>
      <c r="D366" s="84" t="s">
        <v>3993</v>
      </c>
      <c r="E366" s="70" t="s">
        <v>1604</v>
      </c>
      <c r="F366" s="70" t="s">
        <v>2861</v>
      </c>
      <c r="G366" s="175" t="s">
        <v>3409</v>
      </c>
      <c r="H366" s="75" t="s">
        <v>2884</v>
      </c>
      <c r="I366" s="70" t="s">
        <v>4294</v>
      </c>
      <c r="J366" s="70" t="s">
        <v>413</v>
      </c>
      <c r="K366" s="70" t="s">
        <v>0</v>
      </c>
      <c r="L366" s="71" t="s">
        <v>3428</v>
      </c>
      <c r="M366" s="72" t="s">
        <v>3994</v>
      </c>
      <c r="N366" s="105">
        <v>46847</v>
      </c>
      <c r="O366" s="217">
        <f t="shared" ca="1" si="21"/>
        <v>1251</v>
      </c>
      <c r="P366" s="106" t="str">
        <f t="shared" ca="1" si="24"/>
        <v>Berlaku</v>
      </c>
    </row>
    <row r="367" spans="1:16" s="76" customFormat="1" ht="134.4" hidden="1" customHeight="1">
      <c r="A367" s="70">
        <f t="shared" si="20"/>
        <v>366</v>
      </c>
      <c r="B367" s="174" t="s">
        <v>3396</v>
      </c>
      <c r="C367" s="84" t="s">
        <v>514</v>
      </c>
      <c r="D367" s="84" t="s">
        <v>3995</v>
      </c>
      <c r="E367" s="70" t="s">
        <v>1604</v>
      </c>
      <c r="F367" s="70" t="s">
        <v>2860</v>
      </c>
      <c r="G367" s="175" t="s">
        <v>3410</v>
      </c>
      <c r="H367" s="75" t="s">
        <v>2926</v>
      </c>
      <c r="I367" s="70" t="s">
        <v>4294</v>
      </c>
      <c r="J367" s="70" t="s">
        <v>413</v>
      </c>
      <c r="K367" s="70" t="s">
        <v>0</v>
      </c>
      <c r="L367" s="71" t="s">
        <v>3429</v>
      </c>
      <c r="M367" s="72" t="s">
        <v>3996</v>
      </c>
      <c r="N367" s="105">
        <v>46847</v>
      </c>
      <c r="O367" s="217">
        <f t="shared" ca="1" si="21"/>
        <v>1251</v>
      </c>
      <c r="P367" s="106" t="str">
        <f t="shared" ca="1" si="24"/>
        <v>Berlaku</v>
      </c>
    </row>
    <row r="368" spans="1:16" s="76" customFormat="1" ht="134.4" hidden="1" customHeight="1">
      <c r="A368" s="70">
        <f t="shared" si="20"/>
        <v>367</v>
      </c>
      <c r="B368" s="174" t="s">
        <v>3997</v>
      </c>
      <c r="C368" s="84" t="s">
        <v>3726</v>
      </c>
      <c r="D368" s="158" t="s">
        <v>3998</v>
      </c>
      <c r="E368" s="70" t="s">
        <v>1605</v>
      </c>
      <c r="F368" s="70" t="s">
        <v>2861</v>
      </c>
      <c r="G368" s="175" t="s">
        <v>3411</v>
      </c>
      <c r="H368" s="75" t="s">
        <v>2884</v>
      </c>
      <c r="I368" s="70" t="s">
        <v>4294</v>
      </c>
      <c r="J368" s="70" t="s">
        <v>413</v>
      </c>
      <c r="K368" s="70" t="s">
        <v>0</v>
      </c>
      <c r="L368" s="71" t="s">
        <v>3999</v>
      </c>
      <c r="M368" s="72" t="s">
        <v>3430</v>
      </c>
      <c r="N368" s="105">
        <v>46847</v>
      </c>
      <c r="O368" s="217">
        <f t="shared" ca="1" si="21"/>
        <v>1251</v>
      </c>
      <c r="P368" s="106" t="str">
        <f t="shared" ca="1" si="24"/>
        <v>Berlaku</v>
      </c>
    </row>
    <row r="369" spans="1:16" s="76" customFormat="1" ht="175.35" customHeight="1">
      <c r="A369" s="70">
        <f t="shared" si="20"/>
        <v>368</v>
      </c>
      <c r="B369" s="174" t="s">
        <v>3397</v>
      </c>
      <c r="C369" s="71" t="s">
        <v>3398</v>
      </c>
      <c r="D369" s="162" t="s">
        <v>4000</v>
      </c>
      <c r="E369" s="70" t="s">
        <v>1604</v>
      </c>
      <c r="F369" s="70" t="s">
        <v>2861</v>
      </c>
      <c r="G369" s="175" t="s">
        <v>3412</v>
      </c>
      <c r="H369" s="83" t="s">
        <v>2884</v>
      </c>
      <c r="I369" s="70" t="s">
        <v>4296</v>
      </c>
      <c r="J369" s="70" t="s">
        <v>412</v>
      </c>
      <c r="K369" s="70" t="s">
        <v>2626</v>
      </c>
      <c r="L369" s="71" t="s">
        <v>4001</v>
      </c>
      <c r="M369" s="72" t="s">
        <v>3431</v>
      </c>
      <c r="N369" s="105">
        <v>46847</v>
      </c>
      <c r="O369" s="217">
        <f t="shared" ca="1" si="21"/>
        <v>1251</v>
      </c>
      <c r="P369" s="106" t="str">
        <f t="shared" ca="1" si="24"/>
        <v>Berlaku</v>
      </c>
    </row>
    <row r="370" spans="1:16" s="76" customFormat="1" ht="191.4" hidden="1" customHeight="1">
      <c r="A370" s="70">
        <f t="shared" si="20"/>
        <v>369</v>
      </c>
      <c r="B370" s="81" t="s">
        <v>3442</v>
      </c>
      <c r="C370" s="71" t="s">
        <v>3208</v>
      </c>
      <c r="D370" s="72" t="s">
        <v>3466</v>
      </c>
      <c r="E370" s="70" t="s">
        <v>1604</v>
      </c>
      <c r="F370" s="70" t="s">
        <v>2861</v>
      </c>
      <c r="G370" s="90" t="s">
        <v>3449</v>
      </c>
      <c r="H370" s="83" t="s">
        <v>2884</v>
      </c>
      <c r="I370" s="70" t="s">
        <v>4294</v>
      </c>
      <c r="J370" s="179" t="s">
        <v>413</v>
      </c>
      <c r="K370" s="90" t="s">
        <v>0</v>
      </c>
      <c r="L370" s="81" t="s">
        <v>3455</v>
      </c>
      <c r="M370" s="84" t="s">
        <v>3456</v>
      </c>
      <c r="N370" s="105">
        <v>46883</v>
      </c>
      <c r="O370" s="217">
        <f t="shared" ca="1" si="21"/>
        <v>1287</v>
      </c>
      <c r="P370" s="106" t="str">
        <f ca="1">IF(O370&gt;0,"Berlaku","Kadaluarsa")</f>
        <v>Berlaku</v>
      </c>
    </row>
    <row r="371" spans="1:16" s="76" customFormat="1" ht="173.4" hidden="1" customHeight="1">
      <c r="A371" s="70">
        <f t="shared" si="20"/>
        <v>370</v>
      </c>
      <c r="B371" s="81" t="s">
        <v>3443</v>
      </c>
      <c r="C371" s="71" t="s">
        <v>3467</v>
      </c>
      <c r="D371" s="72" t="s">
        <v>3468</v>
      </c>
      <c r="E371" s="70" t="s">
        <v>2696</v>
      </c>
      <c r="F371" s="70" t="s">
        <v>2860</v>
      </c>
      <c r="G371" s="90" t="s">
        <v>3450</v>
      </c>
      <c r="H371" s="83" t="s">
        <v>2926</v>
      </c>
      <c r="I371" s="70" t="s">
        <v>4294</v>
      </c>
      <c r="J371" s="179" t="s">
        <v>413</v>
      </c>
      <c r="K371" s="90" t="s">
        <v>0</v>
      </c>
      <c r="L371" s="81" t="s">
        <v>3457</v>
      </c>
      <c r="M371" s="84" t="s">
        <v>3458</v>
      </c>
      <c r="N371" s="105">
        <v>46883</v>
      </c>
      <c r="O371" s="217">
        <f t="shared" ca="1" si="21"/>
        <v>1287</v>
      </c>
      <c r="P371" s="106" t="str">
        <f t="shared" ref="P371:P376" ca="1" si="25">IF(O371&gt;0,"Berlaku","Kadaluarsa")</f>
        <v>Berlaku</v>
      </c>
    </row>
    <row r="372" spans="1:16" s="76" customFormat="1" ht="159" hidden="1" customHeight="1">
      <c r="A372" s="70">
        <f t="shared" si="20"/>
        <v>371</v>
      </c>
      <c r="B372" s="81" t="s">
        <v>3444</v>
      </c>
      <c r="C372" s="71" t="s">
        <v>3469</v>
      </c>
      <c r="D372" s="72" t="s">
        <v>3470</v>
      </c>
      <c r="E372" s="70" t="s">
        <v>1605</v>
      </c>
      <c r="F372" s="70" t="s">
        <v>2861</v>
      </c>
      <c r="G372" s="90" t="s">
        <v>3451</v>
      </c>
      <c r="H372" s="83" t="s">
        <v>2884</v>
      </c>
      <c r="I372" s="70" t="s">
        <v>4294</v>
      </c>
      <c r="J372" s="179" t="s">
        <v>413</v>
      </c>
      <c r="K372" s="90" t="s">
        <v>0</v>
      </c>
      <c r="L372" s="81" t="s">
        <v>3459</v>
      </c>
      <c r="M372" s="84" t="s">
        <v>3460</v>
      </c>
      <c r="N372" s="105">
        <v>46883</v>
      </c>
      <c r="O372" s="217">
        <f t="shared" ca="1" si="21"/>
        <v>1287</v>
      </c>
      <c r="P372" s="106" t="str">
        <f t="shared" ca="1" si="25"/>
        <v>Berlaku</v>
      </c>
    </row>
    <row r="373" spans="1:16" s="76" customFormat="1" ht="174" hidden="1" customHeight="1">
      <c r="A373" s="70">
        <f t="shared" si="20"/>
        <v>372</v>
      </c>
      <c r="B373" s="81" t="s">
        <v>3445</v>
      </c>
      <c r="C373" s="71" t="s">
        <v>3472</v>
      </c>
      <c r="D373" s="72" t="s">
        <v>3471</v>
      </c>
      <c r="E373" s="70" t="s">
        <v>1604</v>
      </c>
      <c r="F373" s="70" t="s">
        <v>2861</v>
      </c>
      <c r="G373" s="90" t="s">
        <v>3452</v>
      </c>
      <c r="H373" s="83" t="s">
        <v>2884</v>
      </c>
      <c r="I373" s="70" t="s">
        <v>4294</v>
      </c>
      <c r="J373" s="179" t="s">
        <v>413</v>
      </c>
      <c r="K373" s="90" t="s">
        <v>3</v>
      </c>
      <c r="L373" s="81" t="s">
        <v>4002</v>
      </c>
      <c r="M373" s="84" t="s">
        <v>3461</v>
      </c>
      <c r="N373" s="105">
        <v>46883</v>
      </c>
      <c r="O373" s="217">
        <f t="shared" ca="1" si="21"/>
        <v>1287</v>
      </c>
      <c r="P373" s="106" t="str">
        <f t="shared" ca="1" si="25"/>
        <v>Berlaku</v>
      </c>
    </row>
    <row r="374" spans="1:16" s="76" customFormat="1" ht="135" hidden="1" customHeight="1">
      <c r="A374" s="70">
        <f t="shared" si="20"/>
        <v>373</v>
      </c>
      <c r="B374" s="81" t="s">
        <v>3446</v>
      </c>
      <c r="C374" s="71" t="s">
        <v>3473</v>
      </c>
      <c r="D374" s="72" t="s">
        <v>3474</v>
      </c>
      <c r="E374" s="70" t="s">
        <v>2696</v>
      </c>
      <c r="F374" s="70" t="s">
        <v>2861</v>
      </c>
      <c r="G374" s="90" t="s">
        <v>3453</v>
      </c>
      <c r="H374" s="83" t="s">
        <v>2884</v>
      </c>
      <c r="I374" s="70" t="s">
        <v>4294</v>
      </c>
      <c r="J374" s="179" t="s">
        <v>413</v>
      </c>
      <c r="K374" s="90" t="s">
        <v>0</v>
      </c>
      <c r="L374" s="81" t="s">
        <v>3462</v>
      </c>
      <c r="M374" s="84" t="s">
        <v>3463</v>
      </c>
      <c r="N374" s="105">
        <v>46883</v>
      </c>
      <c r="O374" s="217">
        <f t="shared" ca="1" si="21"/>
        <v>1287</v>
      </c>
      <c r="P374" s="106" t="str">
        <f t="shared" ca="1" si="25"/>
        <v>Berlaku</v>
      </c>
    </row>
    <row r="375" spans="1:16" s="76" customFormat="1" ht="180" hidden="1" customHeight="1">
      <c r="A375" s="70">
        <f t="shared" si="20"/>
        <v>374</v>
      </c>
      <c r="B375" s="81" t="s">
        <v>3447</v>
      </c>
      <c r="C375" s="71" t="s">
        <v>3475</v>
      </c>
      <c r="D375" s="72" t="s">
        <v>3476</v>
      </c>
      <c r="E375" s="70" t="s">
        <v>2696</v>
      </c>
      <c r="F375" s="70" t="s">
        <v>2860</v>
      </c>
      <c r="G375" s="90" t="s">
        <v>3454</v>
      </c>
      <c r="H375" s="83" t="s">
        <v>2926</v>
      </c>
      <c r="I375" s="70" t="s">
        <v>4295</v>
      </c>
      <c r="J375" s="179" t="s">
        <v>412</v>
      </c>
      <c r="K375" s="90" t="s">
        <v>10</v>
      </c>
      <c r="L375" s="81" t="s">
        <v>4003</v>
      </c>
      <c r="M375" s="74" t="s">
        <v>3464</v>
      </c>
      <c r="N375" s="105">
        <v>46883</v>
      </c>
      <c r="O375" s="217">
        <f t="shared" ca="1" si="21"/>
        <v>1287</v>
      </c>
      <c r="P375" s="106" t="str">
        <f t="shared" ca="1" si="25"/>
        <v>Berlaku</v>
      </c>
    </row>
    <row r="376" spans="1:16" s="76" customFormat="1" ht="159.6" hidden="1" customHeight="1">
      <c r="A376" s="70">
        <f t="shared" si="20"/>
        <v>375</v>
      </c>
      <c r="B376" s="81" t="s">
        <v>3448</v>
      </c>
      <c r="C376" s="71" t="s">
        <v>3477</v>
      </c>
      <c r="D376" s="72" t="s">
        <v>3478</v>
      </c>
      <c r="E376" s="70" t="s">
        <v>1604</v>
      </c>
      <c r="F376" s="70" t="s">
        <v>2860</v>
      </c>
      <c r="G376" s="90" t="s">
        <v>3486</v>
      </c>
      <c r="H376" s="83" t="s">
        <v>2926</v>
      </c>
      <c r="I376" s="70" t="s">
        <v>4294</v>
      </c>
      <c r="J376" s="179" t="s">
        <v>412</v>
      </c>
      <c r="K376" s="78" t="s">
        <v>2625</v>
      </c>
      <c r="L376" s="81" t="s">
        <v>3465</v>
      </c>
      <c r="M376" s="81" t="s">
        <v>4004</v>
      </c>
      <c r="N376" s="105">
        <v>46883</v>
      </c>
      <c r="O376" s="217">
        <f t="shared" ca="1" si="21"/>
        <v>1287</v>
      </c>
      <c r="P376" s="106" t="str">
        <f t="shared" ca="1" si="25"/>
        <v>Berlaku</v>
      </c>
    </row>
    <row r="377" spans="1:16" s="76" customFormat="1" ht="152.1" hidden="1" customHeight="1">
      <c r="A377" s="70">
        <f t="shared" si="20"/>
        <v>376</v>
      </c>
      <c r="B377" s="71" t="s">
        <v>85</v>
      </c>
      <c r="C377" s="88" t="s">
        <v>235</v>
      </c>
      <c r="D377" s="81" t="s">
        <v>3499</v>
      </c>
      <c r="E377" s="90" t="s">
        <v>2699</v>
      </c>
      <c r="F377" s="90" t="s">
        <v>2860</v>
      </c>
      <c r="G377" s="90" t="s">
        <v>3510</v>
      </c>
      <c r="H377" s="70" t="s">
        <v>2926</v>
      </c>
      <c r="I377" s="70" t="s">
        <v>4294</v>
      </c>
      <c r="J377" s="90" t="s">
        <v>413</v>
      </c>
      <c r="K377" s="139" t="s">
        <v>0</v>
      </c>
      <c r="L377" s="93" t="s">
        <v>3523</v>
      </c>
      <c r="M377" s="74" t="s">
        <v>1427</v>
      </c>
      <c r="N377" s="105">
        <v>46918</v>
      </c>
      <c r="O377" s="217">
        <f t="shared" ca="1" si="21"/>
        <v>1322</v>
      </c>
      <c r="P377" s="106" t="str">
        <f t="shared" ref="P377:P389" ca="1" si="26">IF(O377&gt;0,"Berlaku","Kadaluarsa")</f>
        <v>Berlaku</v>
      </c>
    </row>
    <row r="378" spans="1:16" s="76" customFormat="1" ht="107.4" hidden="1" customHeight="1">
      <c r="A378" s="70">
        <f t="shared" si="20"/>
        <v>377</v>
      </c>
      <c r="B378" s="84" t="s">
        <v>501</v>
      </c>
      <c r="C378" s="84" t="s">
        <v>254</v>
      </c>
      <c r="D378" s="81" t="s">
        <v>3500</v>
      </c>
      <c r="E378" s="90" t="s">
        <v>1605</v>
      </c>
      <c r="F378" s="90" t="s">
        <v>2876</v>
      </c>
      <c r="G378" s="90" t="s">
        <v>3511</v>
      </c>
      <c r="H378" s="86" t="s">
        <v>2926</v>
      </c>
      <c r="I378" s="70" t="s">
        <v>4295</v>
      </c>
      <c r="J378" s="90" t="s">
        <v>412</v>
      </c>
      <c r="K378" s="139" t="s">
        <v>10</v>
      </c>
      <c r="L378" s="81" t="s">
        <v>3524</v>
      </c>
      <c r="M378" s="84" t="s">
        <v>3525</v>
      </c>
      <c r="N378" s="105">
        <v>46918</v>
      </c>
      <c r="O378" s="217">
        <f t="shared" ca="1" si="21"/>
        <v>1322</v>
      </c>
      <c r="P378" s="106" t="str">
        <f t="shared" ca="1" si="26"/>
        <v>Berlaku</v>
      </c>
    </row>
    <row r="379" spans="1:16" s="76" customFormat="1" ht="97.35" hidden="1" customHeight="1">
      <c r="A379" s="70">
        <f t="shared" si="20"/>
        <v>378</v>
      </c>
      <c r="B379" s="138" t="s">
        <v>3488</v>
      </c>
      <c r="C379" s="138" t="s">
        <v>514</v>
      </c>
      <c r="D379" s="81" t="s">
        <v>3501</v>
      </c>
      <c r="E379" s="90" t="s">
        <v>2699</v>
      </c>
      <c r="F379" s="90" t="s">
        <v>2861</v>
      </c>
      <c r="G379" s="90" t="s">
        <v>3512</v>
      </c>
      <c r="H379" s="86" t="s">
        <v>2884</v>
      </c>
      <c r="I379" s="70" t="s">
        <v>4294</v>
      </c>
      <c r="J379" s="90" t="s">
        <v>413</v>
      </c>
      <c r="K379" s="90" t="s">
        <v>0</v>
      </c>
      <c r="L379" s="81" t="s">
        <v>3526</v>
      </c>
      <c r="M379" s="84" t="s">
        <v>3527</v>
      </c>
      <c r="N379" s="105">
        <v>46918</v>
      </c>
      <c r="O379" s="217">
        <f t="shared" ca="1" si="21"/>
        <v>1322</v>
      </c>
      <c r="P379" s="106" t="str">
        <f t="shared" ca="1" si="26"/>
        <v>Berlaku</v>
      </c>
    </row>
    <row r="380" spans="1:16" s="76" customFormat="1" ht="144" hidden="1" customHeight="1">
      <c r="A380" s="70">
        <f t="shared" si="20"/>
        <v>379</v>
      </c>
      <c r="B380" s="138" t="s">
        <v>3489</v>
      </c>
      <c r="C380" s="138" t="s">
        <v>514</v>
      </c>
      <c r="D380" s="81" t="s">
        <v>3502</v>
      </c>
      <c r="E380" s="90" t="s">
        <v>2699</v>
      </c>
      <c r="F380" s="90" t="s">
        <v>2860</v>
      </c>
      <c r="G380" s="90" t="s">
        <v>3513</v>
      </c>
      <c r="H380" s="86" t="s">
        <v>2926</v>
      </c>
      <c r="I380" s="70" t="s">
        <v>4294</v>
      </c>
      <c r="J380" s="90" t="s">
        <v>413</v>
      </c>
      <c r="K380" s="90" t="s">
        <v>0</v>
      </c>
      <c r="L380" s="81" t="s">
        <v>3528</v>
      </c>
      <c r="M380" s="84" t="s">
        <v>1511</v>
      </c>
      <c r="N380" s="105">
        <v>46918</v>
      </c>
      <c r="O380" s="217">
        <f t="shared" ca="1" si="21"/>
        <v>1322</v>
      </c>
      <c r="P380" s="106" t="str">
        <f t="shared" ca="1" si="26"/>
        <v>Berlaku</v>
      </c>
    </row>
    <row r="381" spans="1:16" s="76" customFormat="1" ht="92.1" hidden="1" customHeight="1">
      <c r="A381" s="70">
        <f t="shared" si="20"/>
        <v>380</v>
      </c>
      <c r="B381" s="138" t="s">
        <v>3490</v>
      </c>
      <c r="C381" s="138" t="s">
        <v>1026</v>
      </c>
      <c r="D381" s="81" t="s">
        <v>3503</v>
      </c>
      <c r="E381" s="90" t="s">
        <v>1605</v>
      </c>
      <c r="F381" s="90" t="s">
        <v>2860</v>
      </c>
      <c r="G381" s="90" t="s">
        <v>3514</v>
      </c>
      <c r="H381" s="86" t="s">
        <v>2926</v>
      </c>
      <c r="I381" s="70" t="s">
        <v>4294</v>
      </c>
      <c r="J381" s="90" t="s">
        <v>413</v>
      </c>
      <c r="K381" s="90" t="s">
        <v>0</v>
      </c>
      <c r="L381" s="81" t="s">
        <v>3529</v>
      </c>
      <c r="M381" s="74" t="s">
        <v>3530</v>
      </c>
      <c r="N381" s="105">
        <v>46918</v>
      </c>
      <c r="O381" s="217">
        <f t="shared" ca="1" si="21"/>
        <v>1322</v>
      </c>
      <c r="P381" s="106" t="str">
        <f t="shared" ca="1" si="26"/>
        <v>Berlaku</v>
      </c>
    </row>
    <row r="382" spans="1:16" s="76" customFormat="1" ht="203.4" hidden="1" customHeight="1">
      <c r="A382" s="70">
        <f t="shared" si="20"/>
        <v>381</v>
      </c>
      <c r="B382" s="138" t="s">
        <v>3491</v>
      </c>
      <c r="C382" s="138" t="s">
        <v>1092</v>
      </c>
      <c r="D382" s="81" t="s">
        <v>3546</v>
      </c>
      <c r="E382" s="90" t="s">
        <v>1604</v>
      </c>
      <c r="F382" s="90" t="s">
        <v>2861</v>
      </c>
      <c r="G382" s="90" t="s">
        <v>3515</v>
      </c>
      <c r="H382" s="86" t="s">
        <v>2884</v>
      </c>
      <c r="I382" s="70" t="s">
        <v>4294</v>
      </c>
      <c r="J382" s="90" t="s">
        <v>413</v>
      </c>
      <c r="K382" s="90" t="s">
        <v>0</v>
      </c>
      <c r="L382" s="81" t="s">
        <v>3531</v>
      </c>
      <c r="M382" s="84" t="s">
        <v>3532</v>
      </c>
      <c r="N382" s="105">
        <v>46918</v>
      </c>
      <c r="O382" s="217">
        <f t="shared" ca="1" si="21"/>
        <v>1322</v>
      </c>
      <c r="P382" s="106" t="str">
        <f t="shared" ca="1" si="26"/>
        <v>Berlaku</v>
      </c>
    </row>
    <row r="383" spans="1:16" s="76" customFormat="1" ht="231.6" hidden="1" customHeight="1">
      <c r="A383" s="70">
        <f t="shared" si="20"/>
        <v>382</v>
      </c>
      <c r="B383" s="138" t="s">
        <v>3492</v>
      </c>
      <c r="C383" s="138" t="s">
        <v>146</v>
      </c>
      <c r="D383" s="81" t="s">
        <v>3504</v>
      </c>
      <c r="E383" s="90" t="s">
        <v>1605</v>
      </c>
      <c r="F383" s="90" t="s">
        <v>2861</v>
      </c>
      <c r="G383" s="90" t="s">
        <v>3516</v>
      </c>
      <c r="H383" s="86" t="s">
        <v>2884</v>
      </c>
      <c r="I383" s="70" t="s">
        <v>4294</v>
      </c>
      <c r="J383" s="90" t="s">
        <v>412</v>
      </c>
      <c r="K383" s="90" t="s">
        <v>0</v>
      </c>
      <c r="L383" s="81" t="s">
        <v>3533</v>
      </c>
      <c r="M383" s="84" t="s">
        <v>3534</v>
      </c>
      <c r="N383" s="105">
        <v>46918</v>
      </c>
      <c r="O383" s="217">
        <f t="shared" ca="1" si="21"/>
        <v>1322</v>
      </c>
      <c r="P383" s="106" t="str">
        <f t="shared" ca="1" si="26"/>
        <v>Berlaku</v>
      </c>
    </row>
    <row r="384" spans="1:16" s="76" customFormat="1" ht="150.6" hidden="1" customHeight="1">
      <c r="A384" s="70">
        <f t="shared" si="20"/>
        <v>383</v>
      </c>
      <c r="B384" s="138" t="s">
        <v>3493</v>
      </c>
      <c r="C384" s="138" t="s">
        <v>3505</v>
      </c>
      <c r="D384" s="81" t="s">
        <v>3506</v>
      </c>
      <c r="E384" s="90" t="s">
        <v>2696</v>
      </c>
      <c r="F384" s="90" t="s">
        <v>2861</v>
      </c>
      <c r="G384" s="90" t="s">
        <v>3517</v>
      </c>
      <c r="H384" s="86" t="s">
        <v>2884</v>
      </c>
      <c r="I384" s="70" t="s">
        <v>4294</v>
      </c>
      <c r="J384" s="90" t="s">
        <v>413</v>
      </c>
      <c r="K384" s="90" t="s">
        <v>0</v>
      </c>
      <c r="L384" s="81" t="s">
        <v>3535</v>
      </c>
      <c r="M384" s="84" t="s">
        <v>3463</v>
      </c>
      <c r="N384" s="105">
        <v>46918</v>
      </c>
      <c r="O384" s="217">
        <f t="shared" ca="1" si="21"/>
        <v>1322</v>
      </c>
      <c r="P384" s="106" t="str">
        <f t="shared" ca="1" si="26"/>
        <v>Berlaku</v>
      </c>
    </row>
    <row r="385" spans="1:16" s="76" customFormat="1" ht="192" hidden="1" customHeight="1">
      <c r="A385" s="70">
        <f t="shared" si="20"/>
        <v>384</v>
      </c>
      <c r="B385" s="138" t="s">
        <v>3494</v>
      </c>
      <c r="C385" s="138" t="s">
        <v>3505</v>
      </c>
      <c r="D385" s="81" t="s">
        <v>3506</v>
      </c>
      <c r="E385" s="90" t="s">
        <v>2696</v>
      </c>
      <c r="F385" s="90" t="s">
        <v>2861</v>
      </c>
      <c r="G385" s="90" t="s">
        <v>3518</v>
      </c>
      <c r="H385" s="86" t="s">
        <v>2884</v>
      </c>
      <c r="I385" s="70" t="s">
        <v>4294</v>
      </c>
      <c r="J385" s="90" t="s">
        <v>413</v>
      </c>
      <c r="K385" s="90" t="s">
        <v>0</v>
      </c>
      <c r="L385" s="81" t="s">
        <v>3536</v>
      </c>
      <c r="M385" s="84" t="s">
        <v>3537</v>
      </c>
      <c r="N385" s="105">
        <v>46918</v>
      </c>
      <c r="O385" s="217">
        <f t="shared" ca="1" si="21"/>
        <v>1322</v>
      </c>
      <c r="P385" s="106" t="str">
        <f t="shared" ca="1" si="26"/>
        <v>Berlaku</v>
      </c>
    </row>
    <row r="386" spans="1:16" s="76" customFormat="1" ht="161.4" hidden="1" customHeight="1">
      <c r="A386" s="70">
        <f t="shared" si="20"/>
        <v>385</v>
      </c>
      <c r="B386" s="138" t="s">
        <v>3495</v>
      </c>
      <c r="C386" s="138" t="s">
        <v>3505</v>
      </c>
      <c r="D386" s="81" t="s">
        <v>3506</v>
      </c>
      <c r="E386" s="90" t="s">
        <v>2696</v>
      </c>
      <c r="F386" s="90" t="s">
        <v>2861</v>
      </c>
      <c r="G386" s="90" t="s">
        <v>3519</v>
      </c>
      <c r="H386" s="86" t="s">
        <v>2884</v>
      </c>
      <c r="I386" s="70" t="s">
        <v>4294</v>
      </c>
      <c r="J386" s="90" t="s">
        <v>413</v>
      </c>
      <c r="K386" s="90" t="s">
        <v>0</v>
      </c>
      <c r="L386" s="81" t="s">
        <v>3538</v>
      </c>
      <c r="M386" s="84" t="s">
        <v>3539</v>
      </c>
      <c r="N386" s="105">
        <v>46918</v>
      </c>
      <c r="O386" s="217">
        <f t="shared" ca="1" si="21"/>
        <v>1322</v>
      </c>
      <c r="P386" s="106" t="str">
        <f t="shared" ca="1" si="26"/>
        <v>Berlaku</v>
      </c>
    </row>
    <row r="387" spans="1:16" s="76" customFormat="1" ht="167.1" hidden="1" customHeight="1">
      <c r="A387" s="70">
        <f t="shared" ref="A387:A450" si="27">A386+1</f>
        <v>386</v>
      </c>
      <c r="B387" s="138" t="s">
        <v>3496</v>
      </c>
      <c r="C387" s="138" t="s">
        <v>3508</v>
      </c>
      <c r="D387" s="81" t="s">
        <v>3507</v>
      </c>
      <c r="E387" s="90" t="s">
        <v>2699</v>
      </c>
      <c r="F387" s="90" t="s">
        <v>2861</v>
      </c>
      <c r="G387" s="90" t="s">
        <v>3520</v>
      </c>
      <c r="H387" s="86" t="s">
        <v>2884</v>
      </c>
      <c r="I387" s="70" t="s">
        <v>4294</v>
      </c>
      <c r="J387" s="90" t="s">
        <v>413</v>
      </c>
      <c r="K387" s="90" t="s">
        <v>0</v>
      </c>
      <c r="L387" s="81" t="s">
        <v>3540</v>
      </c>
      <c r="M387" s="74" t="s">
        <v>3541</v>
      </c>
      <c r="N387" s="105">
        <v>46918</v>
      </c>
      <c r="O387" s="217">
        <f t="shared" ref="O387:O450" ca="1" si="28">N387-TODAY()</f>
        <v>1322</v>
      </c>
      <c r="P387" s="106" t="str">
        <f t="shared" ca="1" si="26"/>
        <v>Berlaku</v>
      </c>
    </row>
    <row r="388" spans="1:16" s="76" customFormat="1" ht="167.1" hidden="1" customHeight="1">
      <c r="A388" s="70">
        <f t="shared" si="27"/>
        <v>387</v>
      </c>
      <c r="B388" s="81" t="s">
        <v>3497</v>
      </c>
      <c r="C388" s="81" t="s">
        <v>3300</v>
      </c>
      <c r="D388" s="81" t="s">
        <v>3478</v>
      </c>
      <c r="E388" s="90" t="s">
        <v>1604</v>
      </c>
      <c r="F388" s="90" t="s">
        <v>2860</v>
      </c>
      <c r="G388" s="90" t="s">
        <v>3521</v>
      </c>
      <c r="H388" s="86" t="s">
        <v>2926</v>
      </c>
      <c r="I388" s="70" t="s">
        <v>4294</v>
      </c>
      <c r="J388" s="90" t="s">
        <v>412</v>
      </c>
      <c r="K388" s="78" t="s">
        <v>2625</v>
      </c>
      <c r="L388" s="81" t="s">
        <v>3542</v>
      </c>
      <c r="M388" s="81" t="s">
        <v>3543</v>
      </c>
      <c r="N388" s="105">
        <v>46918</v>
      </c>
      <c r="O388" s="217">
        <f t="shared" ca="1" si="28"/>
        <v>1322</v>
      </c>
      <c r="P388" s="106" t="str">
        <f t="shared" ca="1" si="26"/>
        <v>Berlaku</v>
      </c>
    </row>
    <row r="389" spans="1:16" s="76" customFormat="1" ht="163.35" hidden="1" customHeight="1">
      <c r="A389" s="70">
        <f t="shared" si="27"/>
        <v>388</v>
      </c>
      <c r="B389" s="138" t="s">
        <v>3498</v>
      </c>
      <c r="C389" s="138" t="s">
        <v>3351</v>
      </c>
      <c r="D389" s="81" t="s">
        <v>3509</v>
      </c>
      <c r="E389" s="90" t="s">
        <v>2699</v>
      </c>
      <c r="F389" s="90" t="s">
        <v>2860</v>
      </c>
      <c r="G389" s="90" t="s">
        <v>3522</v>
      </c>
      <c r="H389" s="86" t="s">
        <v>2926</v>
      </c>
      <c r="I389" s="70" t="s">
        <v>4294</v>
      </c>
      <c r="J389" s="90" t="s">
        <v>413</v>
      </c>
      <c r="K389" s="90" t="s">
        <v>0</v>
      </c>
      <c r="L389" s="81" t="s">
        <v>3544</v>
      </c>
      <c r="M389" s="84" t="s">
        <v>3545</v>
      </c>
      <c r="N389" s="105">
        <v>46918</v>
      </c>
      <c r="O389" s="217">
        <f t="shared" ca="1" si="28"/>
        <v>1322</v>
      </c>
      <c r="P389" s="106" t="str">
        <f t="shared" ca="1" si="26"/>
        <v>Berlaku</v>
      </c>
    </row>
    <row r="390" spans="1:16" s="76" customFormat="1" ht="178.35" hidden="1" customHeight="1">
      <c r="A390" s="70">
        <f t="shared" si="27"/>
        <v>389</v>
      </c>
      <c r="B390" s="138" t="s">
        <v>3554</v>
      </c>
      <c r="C390" s="138" t="s">
        <v>3583</v>
      </c>
      <c r="D390" s="81" t="s">
        <v>3584</v>
      </c>
      <c r="E390" s="90" t="s">
        <v>2696</v>
      </c>
      <c r="F390" s="90" t="s">
        <v>2860</v>
      </c>
      <c r="G390" s="172" t="s">
        <v>3562</v>
      </c>
      <c r="H390" s="86" t="s">
        <v>2926</v>
      </c>
      <c r="I390" s="70" t="s">
        <v>4294</v>
      </c>
      <c r="J390" s="179" t="s">
        <v>413</v>
      </c>
      <c r="K390" s="139" t="s">
        <v>0</v>
      </c>
      <c r="L390" s="84" t="s">
        <v>3570</v>
      </c>
      <c r="M390" s="84" t="s">
        <v>3571</v>
      </c>
      <c r="N390" s="105">
        <v>46946</v>
      </c>
      <c r="O390" s="217">
        <f t="shared" ca="1" si="28"/>
        <v>1350</v>
      </c>
      <c r="P390" s="106" t="str">
        <f t="shared" ref="P390:P397" ca="1" si="29">IF(O390&gt;0,"Berlaku","Kadaluarsa")</f>
        <v>Berlaku</v>
      </c>
    </row>
    <row r="391" spans="1:16" s="76" customFormat="1" ht="92.1" hidden="1" customHeight="1">
      <c r="A391" s="70">
        <f t="shared" si="27"/>
        <v>390</v>
      </c>
      <c r="B391" s="180" t="s">
        <v>3555</v>
      </c>
      <c r="C391" s="138" t="s">
        <v>514</v>
      </c>
      <c r="D391" s="81" t="s">
        <v>3585</v>
      </c>
      <c r="E391" s="90" t="s">
        <v>2699</v>
      </c>
      <c r="F391" s="90" t="s">
        <v>2860</v>
      </c>
      <c r="G391" s="172" t="s">
        <v>3563</v>
      </c>
      <c r="H391" s="86" t="s">
        <v>2926</v>
      </c>
      <c r="I391" s="70" t="s">
        <v>4294</v>
      </c>
      <c r="J391" s="179" t="s">
        <v>413</v>
      </c>
      <c r="K391" s="139" t="s">
        <v>0</v>
      </c>
      <c r="L391" s="81" t="s">
        <v>3572</v>
      </c>
      <c r="M391" s="81" t="s">
        <v>3573</v>
      </c>
      <c r="N391" s="105">
        <v>46946</v>
      </c>
      <c r="O391" s="217">
        <f t="shared" ca="1" si="28"/>
        <v>1350</v>
      </c>
      <c r="P391" s="106" t="str">
        <f t="shared" ca="1" si="29"/>
        <v>Berlaku</v>
      </c>
    </row>
    <row r="392" spans="1:16" s="76" customFormat="1" ht="180" hidden="1" customHeight="1">
      <c r="A392" s="70">
        <f t="shared" si="27"/>
        <v>391</v>
      </c>
      <c r="B392" s="138" t="s">
        <v>3556</v>
      </c>
      <c r="C392" s="138" t="s">
        <v>514</v>
      </c>
      <c r="D392" s="81" t="s">
        <v>3585</v>
      </c>
      <c r="E392" s="90" t="s">
        <v>2699</v>
      </c>
      <c r="F392" s="90" t="s">
        <v>2860</v>
      </c>
      <c r="G392" s="172" t="s">
        <v>3564</v>
      </c>
      <c r="H392" s="86" t="s">
        <v>2926</v>
      </c>
      <c r="I392" s="70" t="s">
        <v>4294</v>
      </c>
      <c r="J392" s="179" t="s">
        <v>413</v>
      </c>
      <c r="K392" s="139" t="s">
        <v>0</v>
      </c>
      <c r="L392" s="81" t="s">
        <v>3574</v>
      </c>
      <c r="M392" s="81" t="s">
        <v>3575</v>
      </c>
      <c r="N392" s="105">
        <v>46946</v>
      </c>
      <c r="O392" s="217">
        <f t="shared" ca="1" si="28"/>
        <v>1350</v>
      </c>
      <c r="P392" s="106" t="str">
        <f t="shared" ca="1" si="29"/>
        <v>Berlaku</v>
      </c>
    </row>
    <row r="393" spans="1:16" s="76" customFormat="1" ht="72.599999999999994" hidden="1" customHeight="1">
      <c r="A393" s="70">
        <f t="shared" si="27"/>
        <v>392</v>
      </c>
      <c r="B393" s="138" t="s">
        <v>3557</v>
      </c>
      <c r="C393" s="138" t="s">
        <v>514</v>
      </c>
      <c r="D393" s="81" t="s">
        <v>3585</v>
      </c>
      <c r="E393" s="90" t="s">
        <v>2699</v>
      </c>
      <c r="F393" s="90" t="s">
        <v>2860</v>
      </c>
      <c r="G393" s="172" t="s">
        <v>3565</v>
      </c>
      <c r="H393" s="86" t="s">
        <v>2926</v>
      </c>
      <c r="I393" s="70" t="s">
        <v>4294</v>
      </c>
      <c r="J393" s="179" t="s">
        <v>413</v>
      </c>
      <c r="K393" s="139" t="s">
        <v>0</v>
      </c>
      <c r="L393" s="81" t="s">
        <v>3576</v>
      </c>
      <c r="M393" s="81" t="s">
        <v>3575</v>
      </c>
      <c r="N393" s="105">
        <v>46946</v>
      </c>
      <c r="O393" s="217">
        <f t="shared" ca="1" si="28"/>
        <v>1350</v>
      </c>
      <c r="P393" s="106" t="str">
        <f t="shared" ca="1" si="29"/>
        <v>Berlaku</v>
      </c>
    </row>
    <row r="394" spans="1:16" s="76" customFormat="1" ht="228.6" hidden="1" customHeight="1">
      <c r="A394" s="70">
        <f t="shared" si="27"/>
        <v>393</v>
      </c>
      <c r="B394" s="138" t="s">
        <v>3558</v>
      </c>
      <c r="C394" s="138" t="s">
        <v>2663</v>
      </c>
      <c r="D394" s="81" t="s">
        <v>3586</v>
      </c>
      <c r="E394" s="90" t="s">
        <v>1604</v>
      </c>
      <c r="F394" s="90" t="s">
        <v>2860</v>
      </c>
      <c r="G394" s="172" t="s">
        <v>3566</v>
      </c>
      <c r="H394" s="86" t="s">
        <v>2884</v>
      </c>
      <c r="I394" s="70" t="s">
        <v>4294</v>
      </c>
      <c r="J394" s="90" t="s">
        <v>413</v>
      </c>
      <c r="K394" s="181" t="s">
        <v>0</v>
      </c>
      <c r="L394" s="161" t="s">
        <v>4005</v>
      </c>
      <c r="M394" s="84" t="s">
        <v>1788</v>
      </c>
      <c r="N394" s="105">
        <v>46946</v>
      </c>
      <c r="O394" s="217">
        <f t="shared" ca="1" si="28"/>
        <v>1350</v>
      </c>
      <c r="P394" s="106" t="str">
        <f t="shared" ca="1" si="29"/>
        <v>Berlaku</v>
      </c>
    </row>
    <row r="395" spans="1:16" s="76" customFormat="1" ht="222" hidden="1" customHeight="1">
      <c r="A395" s="70">
        <f t="shared" si="27"/>
        <v>394</v>
      </c>
      <c r="B395" s="138" t="s">
        <v>3559</v>
      </c>
      <c r="C395" s="138" t="s">
        <v>146</v>
      </c>
      <c r="D395" s="81" t="s">
        <v>3587</v>
      </c>
      <c r="E395" s="90" t="s">
        <v>1605</v>
      </c>
      <c r="F395" s="90" t="s">
        <v>2861</v>
      </c>
      <c r="G395" s="172" t="s">
        <v>3567</v>
      </c>
      <c r="H395" s="86" t="s">
        <v>2884</v>
      </c>
      <c r="I395" s="70" t="s">
        <v>4294</v>
      </c>
      <c r="J395" s="90" t="s">
        <v>413</v>
      </c>
      <c r="K395" s="139" t="s">
        <v>0</v>
      </c>
      <c r="L395" s="81" t="s">
        <v>3577</v>
      </c>
      <c r="M395" s="84" t="s">
        <v>3578</v>
      </c>
      <c r="N395" s="105">
        <v>46946</v>
      </c>
      <c r="O395" s="217">
        <f t="shared" ca="1" si="28"/>
        <v>1350</v>
      </c>
      <c r="P395" s="106" t="str">
        <f t="shared" ca="1" si="29"/>
        <v>Berlaku</v>
      </c>
    </row>
    <row r="396" spans="1:16" s="76" customFormat="1" ht="226.35" hidden="1" customHeight="1">
      <c r="A396" s="70">
        <f t="shared" si="27"/>
        <v>395</v>
      </c>
      <c r="B396" s="138" t="s">
        <v>3560</v>
      </c>
      <c r="C396" s="138" t="s">
        <v>139</v>
      </c>
      <c r="D396" s="81" t="s">
        <v>1375</v>
      </c>
      <c r="E396" s="90" t="s">
        <v>2696</v>
      </c>
      <c r="F396" s="90" t="s">
        <v>2860</v>
      </c>
      <c r="G396" s="172" t="s">
        <v>3568</v>
      </c>
      <c r="H396" s="86" t="s">
        <v>2926</v>
      </c>
      <c r="I396" s="70" t="s">
        <v>4295</v>
      </c>
      <c r="J396" s="90" t="s">
        <v>412</v>
      </c>
      <c r="K396" s="139" t="s">
        <v>10</v>
      </c>
      <c r="L396" s="81" t="s">
        <v>3579</v>
      </c>
      <c r="M396" s="84" t="s">
        <v>3580</v>
      </c>
      <c r="N396" s="105">
        <v>46946</v>
      </c>
      <c r="O396" s="217">
        <f t="shared" ca="1" si="28"/>
        <v>1350</v>
      </c>
      <c r="P396" s="106" t="str">
        <f t="shared" ca="1" si="29"/>
        <v>Berlaku</v>
      </c>
    </row>
    <row r="397" spans="1:16" s="76" customFormat="1" ht="180" hidden="1" customHeight="1">
      <c r="A397" s="70">
        <f t="shared" si="27"/>
        <v>396</v>
      </c>
      <c r="B397" s="84" t="s">
        <v>3561</v>
      </c>
      <c r="C397" s="138" t="s">
        <v>187</v>
      </c>
      <c r="D397" s="81" t="s">
        <v>3588</v>
      </c>
      <c r="E397" s="90" t="s">
        <v>1604</v>
      </c>
      <c r="F397" s="90" t="s">
        <v>2861</v>
      </c>
      <c r="G397" s="172" t="s">
        <v>3569</v>
      </c>
      <c r="H397" s="86" t="s">
        <v>2884</v>
      </c>
      <c r="I397" s="70" t="s">
        <v>4295</v>
      </c>
      <c r="J397" s="90" t="s">
        <v>412</v>
      </c>
      <c r="K397" s="139" t="s">
        <v>10</v>
      </c>
      <c r="L397" s="81" t="s">
        <v>3581</v>
      </c>
      <c r="M397" s="74" t="s">
        <v>3582</v>
      </c>
      <c r="N397" s="105">
        <v>46946</v>
      </c>
      <c r="O397" s="217">
        <f t="shared" ca="1" si="28"/>
        <v>1350</v>
      </c>
      <c r="P397" s="106" t="str">
        <f t="shared" ca="1" si="29"/>
        <v>Berlaku</v>
      </c>
    </row>
    <row r="398" spans="1:16" s="76" customFormat="1" ht="180" hidden="1" customHeight="1">
      <c r="A398" s="70">
        <f t="shared" si="27"/>
        <v>397</v>
      </c>
      <c r="B398" s="71" t="s">
        <v>34</v>
      </c>
      <c r="C398" s="71" t="s">
        <v>141</v>
      </c>
      <c r="D398" s="81" t="s">
        <v>3633</v>
      </c>
      <c r="E398" s="90" t="s">
        <v>1605</v>
      </c>
      <c r="F398" s="90" t="s">
        <v>2876</v>
      </c>
      <c r="G398" s="90" t="s">
        <v>3601</v>
      </c>
      <c r="H398" s="70" t="s">
        <v>2884</v>
      </c>
      <c r="I398" s="70" t="s">
        <v>4294</v>
      </c>
      <c r="J398" s="90" t="s">
        <v>412</v>
      </c>
      <c r="K398" s="139" t="s">
        <v>0</v>
      </c>
      <c r="L398" s="74" t="s">
        <v>3612</v>
      </c>
      <c r="M398" s="84" t="s">
        <v>3435</v>
      </c>
      <c r="N398" s="105">
        <v>46981</v>
      </c>
      <c r="O398" s="217">
        <f t="shared" ca="1" si="28"/>
        <v>1385</v>
      </c>
      <c r="P398" s="106" t="str">
        <f t="shared" ref="P398:P408" ca="1" si="30">IF(O398&gt;0,"Berlaku","Kadaluarsa")</f>
        <v>Berlaku</v>
      </c>
    </row>
    <row r="399" spans="1:16" s="76" customFormat="1" ht="72.599999999999994" hidden="1" customHeight="1">
      <c r="A399" s="70">
        <f t="shared" si="27"/>
        <v>398</v>
      </c>
      <c r="B399" s="71" t="s">
        <v>3591</v>
      </c>
      <c r="C399" s="72" t="s">
        <v>242</v>
      </c>
      <c r="D399" s="81" t="s">
        <v>3639</v>
      </c>
      <c r="E399" s="90" t="s">
        <v>1605</v>
      </c>
      <c r="F399" s="90" t="s">
        <v>2860</v>
      </c>
      <c r="G399" s="90" t="s">
        <v>3602</v>
      </c>
      <c r="H399" s="70" t="s">
        <v>2926</v>
      </c>
      <c r="I399" s="70" t="s">
        <v>4294</v>
      </c>
      <c r="J399" s="90" t="s">
        <v>412</v>
      </c>
      <c r="K399" s="139" t="s">
        <v>3</v>
      </c>
      <c r="L399" s="93" t="s">
        <v>4006</v>
      </c>
      <c r="M399" s="74" t="s">
        <v>3613</v>
      </c>
      <c r="N399" s="105">
        <v>46981</v>
      </c>
      <c r="O399" s="217">
        <f t="shared" ca="1" si="28"/>
        <v>1385</v>
      </c>
      <c r="P399" s="106" t="str">
        <f t="shared" ca="1" si="30"/>
        <v>Berlaku</v>
      </c>
    </row>
    <row r="400" spans="1:16" s="76" customFormat="1" ht="198" hidden="1" customHeight="1">
      <c r="A400" s="70">
        <f t="shared" si="27"/>
        <v>399</v>
      </c>
      <c r="B400" s="138" t="s">
        <v>3592</v>
      </c>
      <c r="C400" s="138" t="s">
        <v>1602</v>
      </c>
      <c r="D400" s="81" t="s">
        <v>3634</v>
      </c>
      <c r="E400" s="90" t="s">
        <v>2696</v>
      </c>
      <c r="F400" s="90" t="s">
        <v>2860</v>
      </c>
      <c r="G400" s="90" t="s">
        <v>3603</v>
      </c>
      <c r="H400" s="70" t="s">
        <v>2926</v>
      </c>
      <c r="I400" s="70" t="s">
        <v>4294</v>
      </c>
      <c r="J400" s="90" t="s">
        <v>413</v>
      </c>
      <c r="K400" s="139" t="s">
        <v>0</v>
      </c>
      <c r="L400" s="84" t="s">
        <v>3614</v>
      </c>
      <c r="M400" s="84" t="s">
        <v>3615</v>
      </c>
      <c r="N400" s="105">
        <v>46981</v>
      </c>
      <c r="O400" s="217">
        <f t="shared" ca="1" si="28"/>
        <v>1385</v>
      </c>
      <c r="P400" s="106" t="str">
        <f t="shared" ca="1" si="30"/>
        <v>Berlaku</v>
      </c>
    </row>
    <row r="401" spans="1:16" s="76" customFormat="1" ht="188.4" hidden="1" customHeight="1">
      <c r="A401" s="70">
        <f t="shared" si="27"/>
        <v>400</v>
      </c>
      <c r="B401" s="138" t="s">
        <v>3593</v>
      </c>
      <c r="C401" s="138" t="s">
        <v>189</v>
      </c>
      <c r="D401" s="81" t="s">
        <v>3635</v>
      </c>
      <c r="E401" s="90" t="s">
        <v>2699</v>
      </c>
      <c r="F401" s="90" t="s">
        <v>2860</v>
      </c>
      <c r="G401" s="90" t="s">
        <v>3604</v>
      </c>
      <c r="H401" s="70" t="s">
        <v>2926</v>
      </c>
      <c r="I401" s="70" t="s">
        <v>4294</v>
      </c>
      <c r="J401" s="90" t="s">
        <v>413</v>
      </c>
      <c r="K401" s="139" t="s">
        <v>0</v>
      </c>
      <c r="L401" s="81" t="s">
        <v>3616</v>
      </c>
      <c r="M401" s="81" t="s">
        <v>4007</v>
      </c>
      <c r="N401" s="105">
        <v>46981</v>
      </c>
      <c r="O401" s="217">
        <f t="shared" ca="1" si="28"/>
        <v>1385</v>
      </c>
      <c r="P401" s="106" t="str">
        <f t="shared" ca="1" si="30"/>
        <v>Berlaku</v>
      </c>
    </row>
    <row r="402" spans="1:16" s="76" customFormat="1" ht="75" hidden="1" customHeight="1">
      <c r="A402" s="70">
        <f t="shared" si="27"/>
        <v>401</v>
      </c>
      <c r="B402" s="138" t="s">
        <v>3594</v>
      </c>
      <c r="C402" s="138" t="s">
        <v>3628</v>
      </c>
      <c r="D402" s="81" t="s">
        <v>3636</v>
      </c>
      <c r="E402" s="90" t="s">
        <v>1604</v>
      </c>
      <c r="F402" s="90" t="s">
        <v>2861</v>
      </c>
      <c r="G402" s="90" t="s">
        <v>3605</v>
      </c>
      <c r="H402" s="70" t="s">
        <v>2884</v>
      </c>
      <c r="I402" s="70" t="s">
        <v>4294</v>
      </c>
      <c r="J402" s="90" t="s">
        <v>413</v>
      </c>
      <c r="K402" s="139" t="s">
        <v>0</v>
      </c>
      <c r="L402" s="81" t="s">
        <v>3617</v>
      </c>
      <c r="M402" s="81" t="s">
        <v>3618</v>
      </c>
      <c r="N402" s="105">
        <v>46981</v>
      </c>
      <c r="O402" s="217">
        <f t="shared" ca="1" si="28"/>
        <v>1385</v>
      </c>
      <c r="P402" s="106" t="str">
        <f t="shared" ca="1" si="30"/>
        <v>Berlaku</v>
      </c>
    </row>
    <row r="403" spans="1:16" s="76" customFormat="1" ht="180" hidden="1" customHeight="1">
      <c r="A403" s="70">
        <f t="shared" si="27"/>
        <v>402</v>
      </c>
      <c r="B403" s="138" t="s">
        <v>3595</v>
      </c>
      <c r="C403" s="138" t="s">
        <v>3629</v>
      </c>
      <c r="D403" s="81" t="s">
        <v>3637</v>
      </c>
      <c r="E403" s="90" t="s">
        <v>1605</v>
      </c>
      <c r="F403" s="90" t="s">
        <v>2861</v>
      </c>
      <c r="G403" s="90" t="s">
        <v>3606</v>
      </c>
      <c r="H403" s="70" t="s">
        <v>2884</v>
      </c>
      <c r="I403" s="70" t="s">
        <v>4294</v>
      </c>
      <c r="J403" s="90" t="s">
        <v>413</v>
      </c>
      <c r="K403" s="139" t="s">
        <v>0</v>
      </c>
      <c r="L403" s="81" t="s">
        <v>3619</v>
      </c>
      <c r="M403" s="81" t="s">
        <v>3282</v>
      </c>
      <c r="N403" s="105">
        <v>46981</v>
      </c>
      <c r="O403" s="217">
        <f t="shared" ca="1" si="28"/>
        <v>1385</v>
      </c>
      <c r="P403" s="106" t="str">
        <f t="shared" ca="1" si="30"/>
        <v>Berlaku</v>
      </c>
    </row>
    <row r="404" spans="1:16" s="76" customFormat="1" ht="174.6" hidden="1" customHeight="1">
      <c r="A404" s="70">
        <f t="shared" si="27"/>
        <v>403</v>
      </c>
      <c r="B404" s="138" t="s">
        <v>3596</v>
      </c>
      <c r="C404" s="138" t="s">
        <v>3629</v>
      </c>
      <c r="D404" s="81" t="s">
        <v>3637</v>
      </c>
      <c r="E404" s="90" t="s">
        <v>1605</v>
      </c>
      <c r="F404" s="90" t="s">
        <v>2861</v>
      </c>
      <c r="G404" s="90" t="s">
        <v>3607</v>
      </c>
      <c r="H404" s="70" t="s">
        <v>2884</v>
      </c>
      <c r="I404" s="70" t="s">
        <v>4294</v>
      </c>
      <c r="J404" s="90" t="s">
        <v>413</v>
      </c>
      <c r="K404" s="139" t="s">
        <v>0</v>
      </c>
      <c r="L404" s="81" t="s">
        <v>3620</v>
      </c>
      <c r="M404" s="81" t="s">
        <v>4008</v>
      </c>
      <c r="N404" s="105">
        <v>46981</v>
      </c>
      <c r="O404" s="217">
        <f t="shared" ca="1" si="28"/>
        <v>1385</v>
      </c>
      <c r="P404" s="106" t="str">
        <f t="shared" ca="1" si="30"/>
        <v>Berlaku</v>
      </c>
    </row>
    <row r="405" spans="1:16" s="76" customFormat="1" ht="180" hidden="1" customHeight="1">
      <c r="A405" s="70">
        <f t="shared" si="27"/>
        <v>404</v>
      </c>
      <c r="B405" s="138" t="s">
        <v>3597</v>
      </c>
      <c r="C405" s="138" t="s">
        <v>2634</v>
      </c>
      <c r="D405" s="81" t="s">
        <v>3638</v>
      </c>
      <c r="E405" s="90" t="s">
        <v>2696</v>
      </c>
      <c r="F405" s="90" t="s">
        <v>2861</v>
      </c>
      <c r="G405" s="90" t="s">
        <v>3608</v>
      </c>
      <c r="H405" s="70" t="s">
        <v>2884</v>
      </c>
      <c r="I405" s="70" t="s">
        <v>4294</v>
      </c>
      <c r="J405" s="90" t="s">
        <v>413</v>
      </c>
      <c r="K405" s="139" t="s">
        <v>0</v>
      </c>
      <c r="L405" s="81" t="s">
        <v>3621</v>
      </c>
      <c r="M405" s="84" t="s">
        <v>3622</v>
      </c>
      <c r="N405" s="105">
        <v>46981</v>
      </c>
      <c r="O405" s="217">
        <f t="shared" ca="1" si="28"/>
        <v>1385</v>
      </c>
      <c r="P405" s="106" t="str">
        <f t="shared" ca="1" si="30"/>
        <v>Berlaku</v>
      </c>
    </row>
    <row r="406" spans="1:16" s="76" customFormat="1" ht="188.1" hidden="1" customHeight="1">
      <c r="A406" s="70">
        <f t="shared" si="27"/>
        <v>405</v>
      </c>
      <c r="B406" s="138" t="s">
        <v>3598</v>
      </c>
      <c r="C406" s="138" t="s">
        <v>2634</v>
      </c>
      <c r="D406" s="81" t="s">
        <v>3638</v>
      </c>
      <c r="E406" s="90" t="s">
        <v>2696</v>
      </c>
      <c r="F406" s="90" t="s">
        <v>2861</v>
      </c>
      <c r="G406" s="90" t="s">
        <v>3609</v>
      </c>
      <c r="H406" s="70" t="s">
        <v>2884</v>
      </c>
      <c r="I406" s="70" t="s">
        <v>4294</v>
      </c>
      <c r="J406" s="90" t="s">
        <v>413</v>
      </c>
      <c r="K406" s="139" t="s">
        <v>0</v>
      </c>
      <c r="L406" s="81" t="s">
        <v>3623</v>
      </c>
      <c r="M406" s="84" t="s">
        <v>3624</v>
      </c>
      <c r="N406" s="105">
        <v>46981</v>
      </c>
      <c r="O406" s="217">
        <f t="shared" ca="1" si="28"/>
        <v>1385</v>
      </c>
      <c r="P406" s="106" t="str">
        <f t="shared" ca="1" si="30"/>
        <v>Berlaku</v>
      </c>
    </row>
    <row r="407" spans="1:16" s="76" customFormat="1" ht="188.1" hidden="1" customHeight="1">
      <c r="A407" s="70">
        <f t="shared" si="27"/>
        <v>406</v>
      </c>
      <c r="B407" s="84" t="s">
        <v>3599</v>
      </c>
      <c r="C407" s="84" t="s">
        <v>3631</v>
      </c>
      <c r="D407" s="81" t="s">
        <v>3630</v>
      </c>
      <c r="E407" s="90" t="s">
        <v>2697</v>
      </c>
      <c r="F407" s="90" t="s">
        <v>2860</v>
      </c>
      <c r="G407" s="90" t="s">
        <v>3610</v>
      </c>
      <c r="H407" s="70" t="s">
        <v>2926</v>
      </c>
      <c r="I407" s="70" t="s">
        <v>4295</v>
      </c>
      <c r="J407" s="90" t="s">
        <v>412</v>
      </c>
      <c r="K407" s="139" t="s">
        <v>10</v>
      </c>
      <c r="L407" s="81" t="s">
        <v>3625</v>
      </c>
      <c r="M407" s="74" t="s">
        <v>3626</v>
      </c>
      <c r="N407" s="105">
        <v>46981</v>
      </c>
      <c r="O407" s="217">
        <f t="shared" ca="1" si="28"/>
        <v>1385</v>
      </c>
      <c r="P407" s="106" t="str">
        <f t="shared" ca="1" si="30"/>
        <v>Berlaku</v>
      </c>
    </row>
    <row r="408" spans="1:16" s="76" customFormat="1" ht="183.6" hidden="1" customHeight="1">
      <c r="A408" s="70">
        <f t="shared" si="27"/>
        <v>407</v>
      </c>
      <c r="B408" s="138" t="s">
        <v>3600</v>
      </c>
      <c r="C408" s="138" t="s">
        <v>211</v>
      </c>
      <c r="D408" s="81" t="s">
        <v>3632</v>
      </c>
      <c r="E408" s="90" t="s">
        <v>1605</v>
      </c>
      <c r="F408" s="90" t="s">
        <v>2860</v>
      </c>
      <c r="G408" s="90" t="s">
        <v>3611</v>
      </c>
      <c r="H408" s="70" t="s">
        <v>2926</v>
      </c>
      <c r="I408" s="70" t="s">
        <v>4294</v>
      </c>
      <c r="J408" s="90" t="s">
        <v>412</v>
      </c>
      <c r="K408" s="139" t="s">
        <v>3</v>
      </c>
      <c r="L408" s="81" t="s">
        <v>4009</v>
      </c>
      <c r="M408" s="74" t="s">
        <v>3627</v>
      </c>
      <c r="N408" s="105">
        <v>46981</v>
      </c>
      <c r="O408" s="217">
        <f t="shared" ca="1" si="28"/>
        <v>1385</v>
      </c>
      <c r="P408" s="106" t="str">
        <f t="shared" ca="1" si="30"/>
        <v>Berlaku</v>
      </c>
    </row>
    <row r="409" spans="1:16" s="76" customFormat="1" ht="178.35" hidden="1" customHeight="1">
      <c r="A409" s="70">
        <f t="shared" si="27"/>
        <v>408</v>
      </c>
      <c r="B409" s="84" t="s">
        <v>507</v>
      </c>
      <c r="C409" s="84" t="s">
        <v>187</v>
      </c>
      <c r="D409" s="72" t="s">
        <v>3656</v>
      </c>
      <c r="E409" s="70" t="s">
        <v>1604</v>
      </c>
      <c r="F409" s="70" t="s">
        <v>2861</v>
      </c>
      <c r="G409" s="90" t="s">
        <v>3646</v>
      </c>
      <c r="H409" s="86" t="s">
        <v>2884</v>
      </c>
      <c r="I409" s="70" t="s">
        <v>4294</v>
      </c>
      <c r="J409" s="90" t="s">
        <v>413</v>
      </c>
      <c r="K409" s="139" t="s">
        <v>0</v>
      </c>
      <c r="L409" s="74" t="s">
        <v>3670</v>
      </c>
      <c r="M409" s="74" t="s">
        <v>3671</v>
      </c>
      <c r="N409" s="105">
        <v>47009</v>
      </c>
      <c r="O409" s="217">
        <f t="shared" ca="1" si="28"/>
        <v>1413</v>
      </c>
      <c r="P409" s="106" t="str">
        <f t="shared" ref="P409:P424" ca="1" si="31">IF(O409&gt;0,"Berlaku","Kadaluarsa")</f>
        <v>Berlaku</v>
      </c>
    </row>
    <row r="410" spans="1:16" s="76" customFormat="1" ht="90.6" hidden="1" customHeight="1">
      <c r="A410" s="70">
        <f t="shared" si="27"/>
        <v>409</v>
      </c>
      <c r="B410" s="169" t="s">
        <v>3648</v>
      </c>
      <c r="C410" s="84" t="s">
        <v>487</v>
      </c>
      <c r="D410" s="81" t="s">
        <v>3639</v>
      </c>
      <c r="E410" s="90" t="s">
        <v>1605</v>
      </c>
      <c r="F410" s="90" t="s">
        <v>2860</v>
      </c>
      <c r="G410" s="90" t="s">
        <v>3647</v>
      </c>
      <c r="H410" s="90" t="s">
        <v>2926</v>
      </c>
      <c r="I410" s="70" t="s">
        <v>4294</v>
      </c>
      <c r="J410" s="90" t="s">
        <v>412</v>
      </c>
      <c r="K410" s="139" t="s">
        <v>3</v>
      </c>
      <c r="L410" s="81" t="s">
        <v>4010</v>
      </c>
      <c r="M410" s="74" t="s">
        <v>3697</v>
      </c>
      <c r="N410" s="105">
        <v>47009</v>
      </c>
      <c r="O410" s="217">
        <f t="shared" ca="1" si="28"/>
        <v>1413</v>
      </c>
      <c r="P410" s="106" t="str">
        <f t="shared" ca="1" si="31"/>
        <v>Berlaku</v>
      </c>
    </row>
    <row r="411" spans="1:16" s="76" customFormat="1" ht="179.1" hidden="1" customHeight="1">
      <c r="A411" s="70">
        <f t="shared" si="27"/>
        <v>410</v>
      </c>
      <c r="B411" s="138" t="s">
        <v>3649</v>
      </c>
      <c r="C411" s="84" t="s">
        <v>1309</v>
      </c>
      <c r="D411" s="81" t="s">
        <v>3657</v>
      </c>
      <c r="E411" s="90" t="s">
        <v>2696</v>
      </c>
      <c r="F411" s="90" t="s">
        <v>2860</v>
      </c>
      <c r="G411" s="172" t="s">
        <v>3662</v>
      </c>
      <c r="H411" s="90" t="s">
        <v>2926</v>
      </c>
      <c r="I411" s="70" t="s">
        <v>4294</v>
      </c>
      <c r="J411" s="90" t="s">
        <v>412</v>
      </c>
      <c r="K411" s="139" t="s">
        <v>0</v>
      </c>
      <c r="L411" s="74" t="s">
        <v>3672</v>
      </c>
      <c r="M411" s="74" t="s">
        <v>3673</v>
      </c>
      <c r="N411" s="105">
        <v>47009</v>
      </c>
      <c r="O411" s="217">
        <f t="shared" ca="1" si="28"/>
        <v>1413</v>
      </c>
      <c r="P411" s="106" t="str">
        <f t="shared" ca="1" si="31"/>
        <v>Berlaku</v>
      </c>
    </row>
    <row r="412" spans="1:16" s="76" customFormat="1" ht="195" hidden="1" customHeight="1">
      <c r="A412" s="70">
        <f t="shared" si="27"/>
        <v>411</v>
      </c>
      <c r="B412" s="138" t="s">
        <v>4291</v>
      </c>
      <c r="C412" s="84" t="s">
        <v>4268</v>
      </c>
      <c r="D412" s="81" t="s">
        <v>4292</v>
      </c>
      <c r="E412" s="90" t="s">
        <v>2699</v>
      </c>
      <c r="F412" s="90" t="s">
        <v>2876</v>
      </c>
      <c r="G412" s="172" t="s">
        <v>3663</v>
      </c>
      <c r="H412" s="90" t="s">
        <v>2926</v>
      </c>
      <c r="I412" s="70" t="s">
        <v>4294</v>
      </c>
      <c r="J412" s="90" t="s">
        <v>413</v>
      </c>
      <c r="K412" s="139" t="s">
        <v>0</v>
      </c>
      <c r="L412" s="74" t="s">
        <v>3674</v>
      </c>
      <c r="M412" s="84" t="s">
        <v>3675</v>
      </c>
      <c r="N412" s="105">
        <v>47009</v>
      </c>
      <c r="O412" s="217">
        <f t="shared" ca="1" si="28"/>
        <v>1413</v>
      </c>
      <c r="P412" s="106" t="str">
        <f t="shared" ca="1" si="31"/>
        <v>Berlaku</v>
      </c>
    </row>
    <row r="413" spans="1:16" s="76" customFormat="1" ht="83.1" hidden="1" customHeight="1">
      <c r="A413" s="70">
        <f t="shared" si="27"/>
        <v>412</v>
      </c>
      <c r="B413" s="171" t="s">
        <v>3650</v>
      </c>
      <c r="C413" s="84" t="s">
        <v>3354</v>
      </c>
      <c r="D413" s="81" t="s">
        <v>4266</v>
      </c>
      <c r="E413" s="90" t="s">
        <v>2696</v>
      </c>
      <c r="F413" s="90" t="s">
        <v>2876</v>
      </c>
      <c r="G413" s="172" t="s">
        <v>3664</v>
      </c>
      <c r="H413" s="90" t="s">
        <v>2884</v>
      </c>
      <c r="I413" s="70" t="s">
        <v>4294</v>
      </c>
      <c r="J413" s="90" t="s">
        <v>413</v>
      </c>
      <c r="K413" s="139" t="s">
        <v>0</v>
      </c>
      <c r="L413" s="74" t="s">
        <v>3676</v>
      </c>
      <c r="M413" s="84" t="s">
        <v>3677</v>
      </c>
      <c r="N413" s="105">
        <v>47009</v>
      </c>
      <c r="O413" s="217">
        <f t="shared" ca="1" si="28"/>
        <v>1413</v>
      </c>
      <c r="P413" s="106" t="str">
        <f t="shared" ca="1" si="31"/>
        <v>Berlaku</v>
      </c>
    </row>
    <row r="414" spans="1:16" s="76" customFormat="1" ht="90" hidden="1" customHeight="1">
      <c r="A414" s="70">
        <f t="shared" si="27"/>
        <v>413</v>
      </c>
      <c r="B414" s="138" t="s">
        <v>3651</v>
      </c>
      <c r="C414" s="84" t="s">
        <v>1602</v>
      </c>
      <c r="D414" s="81" t="s">
        <v>3658</v>
      </c>
      <c r="E414" s="90" t="s">
        <v>1604</v>
      </c>
      <c r="F414" s="90" t="s">
        <v>2861</v>
      </c>
      <c r="G414" s="172" t="s">
        <v>3665</v>
      </c>
      <c r="H414" s="90" t="s">
        <v>2884</v>
      </c>
      <c r="I414" s="70" t="s">
        <v>4294</v>
      </c>
      <c r="J414" s="90" t="s">
        <v>413</v>
      </c>
      <c r="K414" s="139" t="s">
        <v>0</v>
      </c>
      <c r="L414" s="74" t="s">
        <v>4011</v>
      </c>
      <c r="M414" s="84" t="s">
        <v>3678</v>
      </c>
      <c r="N414" s="105">
        <v>47009</v>
      </c>
      <c r="O414" s="217">
        <f t="shared" ca="1" si="28"/>
        <v>1413</v>
      </c>
      <c r="P414" s="106" t="str">
        <f t="shared" ca="1" si="31"/>
        <v>Berlaku</v>
      </c>
    </row>
    <row r="415" spans="1:16" s="76" customFormat="1" ht="197.1" hidden="1" customHeight="1">
      <c r="A415" s="70">
        <f t="shared" si="27"/>
        <v>414</v>
      </c>
      <c r="B415" s="171" t="s">
        <v>3652</v>
      </c>
      <c r="C415" s="84" t="s">
        <v>3660</v>
      </c>
      <c r="D415" s="81" t="s">
        <v>3659</v>
      </c>
      <c r="E415" s="90" t="s">
        <v>2825</v>
      </c>
      <c r="F415" s="90" t="s">
        <v>2860</v>
      </c>
      <c r="G415" s="172" t="s">
        <v>3666</v>
      </c>
      <c r="H415" s="90" t="s">
        <v>2926</v>
      </c>
      <c r="I415" s="70" t="s">
        <v>4294</v>
      </c>
      <c r="J415" s="90" t="s">
        <v>413</v>
      </c>
      <c r="K415" s="139" t="s">
        <v>0</v>
      </c>
      <c r="L415" s="74" t="s">
        <v>3679</v>
      </c>
      <c r="M415" s="84" t="s">
        <v>3680</v>
      </c>
      <c r="N415" s="105">
        <v>47009</v>
      </c>
      <c r="O415" s="217">
        <f t="shared" ca="1" si="28"/>
        <v>1413</v>
      </c>
      <c r="P415" s="106" t="str">
        <f t="shared" ca="1" si="31"/>
        <v>Berlaku</v>
      </c>
    </row>
    <row r="416" spans="1:16" s="76" customFormat="1" ht="164.1" hidden="1" customHeight="1">
      <c r="A416" s="70">
        <f t="shared" si="27"/>
        <v>415</v>
      </c>
      <c r="B416" s="138" t="s">
        <v>3653</v>
      </c>
      <c r="C416" s="84" t="s">
        <v>144</v>
      </c>
      <c r="D416" s="81" t="s">
        <v>3689</v>
      </c>
      <c r="E416" s="90" t="s">
        <v>1604</v>
      </c>
      <c r="F416" s="90" t="s">
        <v>2861</v>
      </c>
      <c r="G416" s="172" t="s">
        <v>3667</v>
      </c>
      <c r="H416" s="90" t="s">
        <v>2884</v>
      </c>
      <c r="I416" s="70" t="s">
        <v>4294</v>
      </c>
      <c r="J416" s="90" t="s">
        <v>413</v>
      </c>
      <c r="K416" s="139" t="s">
        <v>3</v>
      </c>
      <c r="L416" s="74" t="s">
        <v>4012</v>
      </c>
      <c r="M416" s="74" t="s">
        <v>3681</v>
      </c>
      <c r="N416" s="105">
        <v>47009</v>
      </c>
      <c r="O416" s="217">
        <f t="shared" ca="1" si="28"/>
        <v>1413</v>
      </c>
      <c r="P416" s="106" t="str">
        <f t="shared" ca="1" si="31"/>
        <v>Berlaku</v>
      </c>
    </row>
    <row r="417" spans="1:16" s="76" customFormat="1" ht="224.1" hidden="1" customHeight="1">
      <c r="A417" s="70">
        <f t="shared" si="27"/>
        <v>416</v>
      </c>
      <c r="B417" s="138" t="s">
        <v>3654</v>
      </c>
      <c r="C417" s="84" t="s">
        <v>3300</v>
      </c>
      <c r="D417" s="81" t="s">
        <v>3299</v>
      </c>
      <c r="E417" s="90" t="s">
        <v>1604</v>
      </c>
      <c r="F417" s="90" t="s">
        <v>2860</v>
      </c>
      <c r="G417" s="172" t="s">
        <v>3668</v>
      </c>
      <c r="H417" s="90" t="s">
        <v>2926</v>
      </c>
      <c r="I417" s="70" t="s">
        <v>4294</v>
      </c>
      <c r="J417" s="90" t="s">
        <v>412</v>
      </c>
      <c r="K417" s="78" t="s">
        <v>2625</v>
      </c>
      <c r="L417" s="82" t="s">
        <v>3682</v>
      </c>
      <c r="M417" s="81" t="s">
        <v>3683</v>
      </c>
      <c r="N417" s="105">
        <v>47009</v>
      </c>
      <c r="O417" s="217">
        <f t="shared" ca="1" si="28"/>
        <v>1413</v>
      </c>
      <c r="P417" s="106" t="str">
        <f t="shared" ca="1" si="31"/>
        <v>Berlaku</v>
      </c>
    </row>
    <row r="418" spans="1:16" s="76" customFormat="1" ht="162.6" hidden="1" customHeight="1">
      <c r="A418" s="70">
        <f t="shared" si="27"/>
        <v>417</v>
      </c>
      <c r="B418" s="138" t="s">
        <v>3655</v>
      </c>
      <c r="C418" s="84" t="s">
        <v>3629</v>
      </c>
      <c r="D418" s="81" t="s">
        <v>3661</v>
      </c>
      <c r="E418" s="90" t="s">
        <v>1605</v>
      </c>
      <c r="F418" s="90" t="s">
        <v>2861</v>
      </c>
      <c r="G418" s="172" t="s">
        <v>3669</v>
      </c>
      <c r="H418" s="90" t="s">
        <v>2884</v>
      </c>
      <c r="I418" s="70" t="s">
        <v>4294</v>
      </c>
      <c r="J418" s="90" t="s">
        <v>413</v>
      </c>
      <c r="K418" s="139" t="s">
        <v>0</v>
      </c>
      <c r="L418" s="74" t="s">
        <v>3684</v>
      </c>
      <c r="M418" s="84" t="s">
        <v>3685</v>
      </c>
      <c r="N418" s="105">
        <v>47009</v>
      </c>
      <c r="O418" s="217">
        <f t="shared" ca="1" si="28"/>
        <v>1413</v>
      </c>
      <c r="P418" s="106" t="str">
        <f t="shared" ca="1" si="31"/>
        <v>Berlaku</v>
      </c>
    </row>
    <row r="419" spans="1:16" s="76" customFormat="1" ht="200.4" hidden="1" customHeight="1">
      <c r="A419" s="70">
        <f t="shared" si="27"/>
        <v>418</v>
      </c>
      <c r="B419" s="138" t="s">
        <v>3698</v>
      </c>
      <c r="C419" s="84" t="s">
        <v>2663</v>
      </c>
      <c r="D419" s="81" t="s">
        <v>3699</v>
      </c>
      <c r="E419" s="90" t="s">
        <v>1604</v>
      </c>
      <c r="F419" s="90" t="s">
        <v>2861</v>
      </c>
      <c r="G419" s="172" t="s">
        <v>3700</v>
      </c>
      <c r="H419" s="90" t="s">
        <v>2884</v>
      </c>
      <c r="I419" s="70" t="s">
        <v>4294</v>
      </c>
      <c r="J419" s="90" t="s">
        <v>413</v>
      </c>
      <c r="K419" s="139" t="s">
        <v>0</v>
      </c>
      <c r="L419" s="74" t="s">
        <v>4013</v>
      </c>
      <c r="M419" s="74" t="s">
        <v>3701</v>
      </c>
      <c r="N419" s="105">
        <v>47043</v>
      </c>
      <c r="O419" s="217">
        <f t="shared" ca="1" si="28"/>
        <v>1447</v>
      </c>
      <c r="P419" s="106" t="str">
        <f t="shared" ca="1" si="31"/>
        <v>Berlaku</v>
      </c>
    </row>
    <row r="420" spans="1:16" s="76" customFormat="1" ht="91.35" hidden="1" customHeight="1">
      <c r="A420" s="70">
        <f t="shared" si="27"/>
        <v>419</v>
      </c>
      <c r="B420" s="138" t="s">
        <v>3702</v>
      </c>
      <c r="C420" s="84" t="s">
        <v>1031</v>
      </c>
      <c r="D420" s="81" t="s">
        <v>3703</v>
      </c>
      <c r="E420" s="90" t="s">
        <v>2696</v>
      </c>
      <c r="F420" s="90" t="s">
        <v>2876</v>
      </c>
      <c r="G420" s="172" t="s">
        <v>3704</v>
      </c>
      <c r="H420" s="90" t="s">
        <v>2884</v>
      </c>
      <c r="I420" s="70" t="s">
        <v>4295</v>
      </c>
      <c r="J420" s="90" t="s">
        <v>412</v>
      </c>
      <c r="K420" s="139" t="s">
        <v>10</v>
      </c>
      <c r="L420" s="81" t="s">
        <v>3705</v>
      </c>
      <c r="M420" s="74" t="s">
        <v>3745</v>
      </c>
      <c r="N420" s="105">
        <v>47043</v>
      </c>
      <c r="O420" s="217">
        <f t="shared" ca="1" si="28"/>
        <v>1447</v>
      </c>
      <c r="P420" s="106" t="str">
        <f t="shared" ca="1" si="31"/>
        <v>Berlaku</v>
      </c>
    </row>
    <row r="421" spans="1:16" s="76" customFormat="1" ht="182.1" hidden="1" customHeight="1">
      <c r="A421" s="70">
        <f t="shared" si="27"/>
        <v>420</v>
      </c>
      <c r="B421" s="138" t="s">
        <v>3706</v>
      </c>
      <c r="C421" s="84" t="s">
        <v>144</v>
      </c>
      <c r="D421" s="81" t="s">
        <v>3710</v>
      </c>
      <c r="E421" s="90" t="s">
        <v>1604</v>
      </c>
      <c r="F421" s="90" t="s">
        <v>2861</v>
      </c>
      <c r="G421" s="172" t="s">
        <v>3707</v>
      </c>
      <c r="H421" s="90" t="s">
        <v>2884</v>
      </c>
      <c r="I421" s="70" t="s">
        <v>4295</v>
      </c>
      <c r="J421" s="90" t="s">
        <v>412</v>
      </c>
      <c r="K421" s="139" t="s">
        <v>10</v>
      </c>
      <c r="L421" s="74" t="s">
        <v>3708</v>
      </c>
      <c r="M421" s="74" t="s">
        <v>3709</v>
      </c>
      <c r="N421" s="105">
        <v>47043</v>
      </c>
      <c r="O421" s="217">
        <f t="shared" ca="1" si="28"/>
        <v>1447</v>
      </c>
      <c r="P421" s="106" t="str">
        <f t="shared" ca="1" si="31"/>
        <v>Berlaku</v>
      </c>
    </row>
    <row r="422" spans="1:16" s="76" customFormat="1" ht="182.1" hidden="1" customHeight="1">
      <c r="A422" s="70">
        <f t="shared" si="27"/>
        <v>421</v>
      </c>
      <c r="B422" s="138" t="s">
        <v>3711</v>
      </c>
      <c r="C422" s="84" t="s">
        <v>146</v>
      </c>
      <c r="D422" s="81" t="s">
        <v>3713</v>
      </c>
      <c r="E422" s="90" t="s">
        <v>1605</v>
      </c>
      <c r="F422" s="90" t="s">
        <v>2861</v>
      </c>
      <c r="G422" s="90" t="s">
        <v>3714</v>
      </c>
      <c r="H422" s="90" t="s">
        <v>2884</v>
      </c>
      <c r="I422" s="70" t="s">
        <v>4295</v>
      </c>
      <c r="J422" s="90" t="s">
        <v>414</v>
      </c>
      <c r="K422" s="139" t="s">
        <v>10</v>
      </c>
      <c r="L422" s="74" t="s">
        <v>3716</v>
      </c>
      <c r="M422" s="182" t="s">
        <v>3718</v>
      </c>
      <c r="N422" s="105">
        <v>47043</v>
      </c>
      <c r="O422" s="217">
        <f t="shared" ca="1" si="28"/>
        <v>1447</v>
      </c>
      <c r="P422" s="106" t="str">
        <f t="shared" ca="1" si="31"/>
        <v>Berlaku</v>
      </c>
    </row>
    <row r="423" spans="1:16" s="76" customFormat="1" ht="215.4" hidden="1" customHeight="1">
      <c r="A423" s="70">
        <f t="shared" si="27"/>
        <v>422</v>
      </c>
      <c r="B423" s="171" t="s">
        <v>3712</v>
      </c>
      <c r="C423" s="84" t="s">
        <v>146</v>
      </c>
      <c r="D423" s="81" t="s">
        <v>3713</v>
      </c>
      <c r="E423" s="90" t="s">
        <v>1605</v>
      </c>
      <c r="F423" s="90" t="s">
        <v>2861</v>
      </c>
      <c r="G423" s="90" t="s">
        <v>3715</v>
      </c>
      <c r="H423" s="90" t="s">
        <v>2884</v>
      </c>
      <c r="I423" s="70" t="s">
        <v>4295</v>
      </c>
      <c r="J423" s="90" t="s">
        <v>413</v>
      </c>
      <c r="K423" s="139" t="s">
        <v>10</v>
      </c>
      <c r="L423" s="74" t="s">
        <v>3717</v>
      </c>
      <c r="M423" s="84" t="s">
        <v>3718</v>
      </c>
      <c r="N423" s="105">
        <v>47043</v>
      </c>
      <c r="O423" s="217">
        <f t="shared" ca="1" si="28"/>
        <v>1447</v>
      </c>
      <c r="P423" s="106" t="str">
        <f t="shared" ca="1" si="31"/>
        <v>Berlaku</v>
      </c>
    </row>
    <row r="424" spans="1:16" s="76" customFormat="1" ht="200.1" hidden="1" customHeight="1">
      <c r="A424" s="70">
        <f t="shared" si="27"/>
        <v>423</v>
      </c>
      <c r="B424" s="138" t="s">
        <v>3719</v>
      </c>
      <c r="C424" s="84" t="s">
        <v>1533</v>
      </c>
      <c r="D424" s="81" t="s">
        <v>3720</v>
      </c>
      <c r="E424" s="90" t="s">
        <v>2696</v>
      </c>
      <c r="F424" s="90" t="s">
        <v>2860</v>
      </c>
      <c r="G424" s="172" t="s">
        <v>3721</v>
      </c>
      <c r="H424" s="90" t="s">
        <v>2926</v>
      </c>
      <c r="I424" s="70" t="s">
        <v>4295</v>
      </c>
      <c r="J424" s="90" t="s">
        <v>412</v>
      </c>
      <c r="K424" s="139" t="s">
        <v>10</v>
      </c>
      <c r="L424" s="74" t="s">
        <v>3722</v>
      </c>
      <c r="M424" s="74" t="s">
        <v>3723</v>
      </c>
      <c r="N424" s="105">
        <v>47043</v>
      </c>
      <c r="O424" s="217">
        <f t="shared" ca="1" si="28"/>
        <v>1447</v>
      </c>
      <c r="P424" s="106" t="str">
        <f t="shared" ca="1" si="31"/>
        <v>Berlaku</v>
      </c>
    </row>
    <row r="425" spans="1:16" s="76" customFormat="1" ht="182.1" hidden="1" customHeight="1">
      <c r="A425" s="70">
        <f t="shared" si="27"/>
        <v>424</v>
      </c>
      <c r="B425" s="87" t="s">
        <v>454</v>
      </c>
      <c r="C425" s="88" t="s">
        <v>235</v>
      </c>
      <c r="D425" s="81" t="s">
        <v>3729</v>
      </c>
      <c r="E425" s="90" t="s">
        <v>2699</v>
      </c>
      <c r="F425" s="90" t="s">
        <v>2860</v>
      </c>
      <c r="G425" s="90" t="s">
        <v>3728</v>
      </c>
      <c r="H425" s="90" t="s">
        <v>2926</v>
      </c>
      <c r="I425" s="70" t="s">
        <v>4296</v>
      </c>
      <c r="J425" s="90" t="s">
        <v>413</v>
      </c>
      <c r="K425" s="90" t="s">
        <v>10</v>
      </c>
      <c r="L425" s="74" t="s">
        <v>3737</v>
      </c>
      <c r="M425" s="74" t="s">
        <v>3738</v>
      </c>
      <c r="N425" s="105">
        <v>47079</v>
      </c>
      <c r="O425" s="217">
        <f t="shared" ca="1" si="28"/>
        <v>1483</v>
      </c>
      <c r="P425" s="106" t="str">
        <f ca="1">IF(O425&gt;0,"Berlaku","Kadaluarsa")</f>
        <v>Berlaku</v>
      </c>
    </row>
    <row r="426" spans="1:16" s="76" customFormat="1" ht="165" hidden="1" customHeight="1">
      <c r="A426" s="70">
        <f t="shared" si="27"/>
        <v>425</v>
      </c>
      <c r="B426" s="169" t="s">
        <v>38</v>
      </c>
      <c r="C426" s="71" t="s">
        <v>229</v>
      </c>
      <c r="D426" s="81" t="s">
        <v>3734</v>
      </c>
      <c r="E426" s="90" t="s">
        <v>1604</v>
      </c>
      <c r="F426" s="90" t="s">
        <v>2876</v>
      </c>
      <c r="G426" s="90" t="s">
        <v>3731</v>
      </c>
      <c r="H426" s="78" t="s">
        <v>2926</v>
      </c>
      <c r="I426" s="70" t="s">
        <v>4295</v>
      </c>
      <c r="J426" s="90" t="s">
        <v>412</v>
      </c>
      <c r="K426" s="90" t="s">
        <v>10</v>
      </c>
      <c r="L426" s="81" t="s">
        <v>3739</v>
      </c>
      <c r="M426" s="74" t="s">
        <v>3740</v>
      </c>
      <c r="N426" s="105">
        <v>47079</v>
      </c>
      <c r="O426" s="217">
        <f t="shared" ca="1" si="28"/>
        <v>1483</v>
      </c>
      <c r="P426" s="106" t="str">
        <f ca="1">IF(O426&gt;0,"Berlaku","Kadaluarsa")</f>
        <v>Berlaku</v>
      </c>
    </row>
    <row r="427" spans="1:16" s="76" customFormat="1" ht="159" hidden="1" customHeight="1">
      <c r="A427" s="70">
        <f t="shared" si="27"/>
        <v>426</v>
      </c>
      <c r="B427" s="81" t="s">
        <v>1699</v>
      </c>
      <c r="C427" s="71" t="s">
        <v>194</v>
      </c>
      <c r="D427" s="81" t="s">
        <v>3735</v>
      </c>
      <c r="E427" s="90" t="s">
        <v>2697</v>
      </c>
      <c r="F427" s="90" t="s">
        <v>2860</v>
      </c>
      <c r="G427" s="90" t="s">
        <v>3732</v>
      </c>
      <c r="H427" s="70" t="s">
        <v>2926</v>
      </c>
      <c r="I427" s="70" t="s">
        <v>4294</v>
      </c>
      <c r="J427" s="90" t="s">
        <v>413</v>
      </c>
      <c r="K427" s="90" t="s">
        <v>3</v>
      </c>
      <c r="L427" s="74" t="s">
        <v>3741</v>
      </c>
      <c r="M427" s="74" t="s">
        <v>1715</v>
      </c>
      <c r="N427" s="105">
        <v>47078</v>
      </c>
      <c r="O427" s="217">
        <f t="shared" ca="1" si="28"/>
        <v>1482</v>
      </c>
      <c r="P427" s="106" t="str">
        <f ca="1">IF(O427&gt;0,"Berlaku","Kadaluarsa")</f>
        <v>Berlaku</v>
      </c>
    </row>
    <row r="428" spans="1:16" s="76" customFormat="1" ht="60" hidden="1">
      <c r="A428" s="70">
        <f t="shared" si="27"/>
        <v>427</v>
      </c>
      <c r="B428" s="183" t="s">
        <v>3730</v>
      </c>
      <c r="C428" s="71" t="s">
        <v>1067</v>
      </c>
      <c r="D428" s="81" t="s">
        <v>3736</v>
      </c>
      <c r="E428" s="90" t="s">
        <v>2696</v>
      </c>
      <c r="F428" s="90" t="s">
        <v>2860</v>
      </c>
      <c r="G428" s="91" t="s">
        <v>3733</v>
      </c>
      <c r="H428" s="70" t="s">
        <v>2926</v>
      </c>
      <c r="I428" s="70" t="s">
        <v>4295</v>
      </c>
      <c r="J428" s="90" t="s">
        <v>412</v>
      </c>
      <c r="K428" s="90" t="s">
        <v>10</v>
      </c>
      <c r="L428" s="74" t="s">
        <v>3822</v>
      </c>
      <c r="M428" s="81" t="s">
        <v>3742</v>
      </c>
      <c r="N428" s="105">
        <v>47079</v>
      </c>
      <c r="O428" s="217">
        <f t="shared" ca="1" si="28"/>
        <v>1483</v>
      </c>
      <c r="P428" s="106" t="str">
        <f ca="1">IF(O428&gt;0,"Berlaku","Kadaluarsa")</f>
        <v>Berlaku</v>
      </c>
    </row>
    <row r="429" spans="1:16" s="76" customFormat="1" ht="157.5" hidden="1" customHeight="1">
      <c r="A429" s="70">
        <f t="shared" si="27"/>
        <v>428</v>
      </c>
      <c r="B429" s="138" t="s">
        <v>3764</v>
      </c>
      <c r="C429" s="71" t="s">
        <v>1172</v>
      </c>
      <c r="D429" s="84" t="s">
        <v>3763</v>
      </c>
      <c r="E429" s="70" t="s">
        <v>2699</v>
      </c>
      <c r="F429" s="70" t="s">
        <v>2861</v>
      </c>
      <c r="G429" s="172" t="s">
        <v>3747</v>
      </c>
      <c r="H429" s="83" t="s">
        <v>2884</v>
      </c>
      <c r="I429" s="70" t="s">
        <v>4294</v>
      </c>
      <c r="J429" s="90" t="s">
        <v>413</v>
      </c>
      <c r="K429" s="90" t="s">
        <v>0</v>
      </c>
      <c r="L429" s="72" t="s">
        <v>3780</v>
      </c>
      <c r="M429" s="74" t="s">
        <v>3781</v>
      </c>
      <c r="N429" s="105">
        <v>47106</v>
      </c>
      <c r="O429" s="217">
        <f t="shared" ca="1" si="28"/>
        <v>1510</v>
      </c>
      <c r="P429" s="106" t="str">
        <f t="shared" ref="P429:P444" ca="1" si="32">IF(O429&gt;0,"Berlaku","Kadaluarsa")</f>
        <v>Berlaku</v>
      </c>
    </row>
    <row r="430" spans="1:16" s="76" customFormat="1" ht="99" hidden="1" customHeight="1">
      <c r="A430" s="70">
        <f t="shared" si="27"/>
        <v>429</v>
      </c>
      <c r="B430" s="138" t="s">
        <v>3765</v>
      </c>
      <c r="C430" s="71" t="s">
        <v>1172</v>
      </c>
      <c r="D430" s="84" t="s">
        <v>3763</v>
      </c>
      <c r="E430" s="70" t="s">
        <v>2699</v>
      </c>
      <c r="F430" s="70" t="s">
        <v>2861</v>
      </c>
      <c r="G430" s="184" t="s">
        <v>3748</v>
      </c>
      <c r="H430" s="70" t="s">
        <v>2884</v>
      </c>
      <c r="I430" s="70" t="s">
        <v>4294</v>
      </c>
      <c r="J430" s="90" t="s">
        <v>413</v>
      </c>
      <c r="K430" s="90" t="s">
        <v>0</v>
      </c>
      <c r="L430" s="84" t="s">
        <v>3782</v>
      </c>
      <c r="M430" s="84" t="s">
        <v>3781</v>
      </c>
      <c r="N430" s="105">
        <v>47106</v>
      </c>
      <c r="O430" s="217">
        <f t="shared" ca="1" si="28"/>
        <v>1510</v>
      </c>
      <c r="P430" s="106" t="str">
        <f t="shared" ca="1" si="32"/>
        <v>Berlaku</v>
      </c>
    </row>
    <row r="431" spans="1:16" s="76" customFormat="1" ht="77.099999999999994" hidden="1" customHeight="1">
      <c r="A431" s="70">
        <f t="shared" si="27"/>
        <v>430</v>
      </c>
      <c r="B431" s="138" t="s">
        <v>3766</v>
      </c>
      <c r="C431" s="72" t="s">
        <v>1172</v>
      </c>
      <c r="D431" s="84" t="s">
        <v>3763</v>
      </c>
      <c r="E431" s="70" t="s">
        <v>2699</v>
      </c>
      <c r="F431" s="70" t="s">
        <v>2861</v>
      </c>
      <c r="G431" s="184" t="s">
        <v>3749</v>
      </c>
      <c r="H431" s="91" t="s">
        <v>2884</v>
      </c>
      <c r="I431" s="70" t="s">
        <v>4294</v>
      </c>
      <c r="J431" s="90" t="s">
        <v>413</v>
      </c>
      <c r="K431" s="90" t="s">
        <v>0</v>
      </c>
      <c r="L431" s="84" t="s">
        <v>3780</v>
      </c>
      <c r="M431" s="84" t="s">
        <v>3781</v>
      </c>
      <c r="N431" s="105">
        <v>47106</v>
      </c>
      <c r="O431" s="217">
        <f t="shared" ca="1" si="28"/>
        <v>1510</v>
      </c>
      <c r="P431" s="106" t="str">
        <f t="shared" ca="1" si="32"/>
        <v>Berlaku</v>
      </c>
    </row>
    <row r="432" spans="1:16" s="76" customFormat="1" ht="189" hidden="1" customHeight="1">
      <c r="A432" s="70">
        <f t="shared" si="27"/>
        <v>431</v>
      </c>
      <c r="B432" s="138" t="s">
        <v>3767</v>
      </c>
      <c r="C432" s="72" t="s">
        <v>1172</v>
      </c>
      <c r="D432" s="84" t="s">
        <v>3763</v>
      </c>
      <c r="E432" s="70" t="s">
        <v>2699</v>
      </c>
      <c r="F432" s="70" t="s">
        <v>2861</v>
      </c>
      <c r="G432" s="184" t="s">
        <v>3750</v>
      </c>
      <c r="H432" s="91" t="s">
        <v>2884</v>
      </c>
      <c r="I432" s="70" t="s">
        <v>4294</v>
      </c>
      <c r="J432" s="90" t="s">
        <v>413</v>
      </c>
      <c r="K432" s="90" t="s">
        <v>0</v>
      </c>
      <c r="L432" s="84" t="s">
        <v>3780</v>
      </c>
      <c r="M432" s="84" t="s">
        <v>3781</v>
      </c>
      <c r="N432" s="105">
        <v>47106</v>
      </c>
      <c r="O432" s="217">
        <f t="shared" ca="1" si="28"/>
        <v>1510</v>
      </c>
      <c r="P432" s="106" t="str">
        <f t="shared" ca="1" si="32"/>
        <v>Berlaku</v>
      </c>
    </row>
    <row r="433" spans="1:16" s="76" customFormat="1" ht="189" hidden="1" customHeight="1">
      <c r="A433" s="70">
        <f t="shared" si="27"/>
        <v>432</v>
      </c>
      <c r="B433" s="138" t="s">
        <v>3768</v>
      </c>
      <c r="C433" s="72" t="s">
        <v>1172</v>
      </c>
      <c r="D433" s="84" t="s">
        <v>3763</v>
      </c>
      <c r="E433" s="70" t="s">
        <v>2699</v>
      </c>
      <c r="F433" s="70" t="s">
        <v>2861</v>
      </c>
      <c r="G433" s="184" t="s">
        <v>3746</v>
      </c>
      <c r="H433" s="91" t="s">
        <v>2884</v>
      </c>
      <c r="I433" s="70" t="s">
        <v>4294</v>
      </c>
      <c r="J433" s="90" t="s">
        <v>413</v>
      </c>
      <c r="K433" s="90" t="s">
        <v>0</v>
      </c>
      <c r="L433" s="72" t="s">
        <v>3780</v>
      </c>
      <c r="M433" s="74" t="s">
        <v>3783</v>
      </c>
      <c r="N433" s="105">
        <v>47106</v>
      </c>
      <c r="O433" s="217">
        <f t="shared" ca="1" si="28"/>
        <v>1510</v>
      </c>
      <c r="P433" s="106" t="str">
        <f t="shared" ca="1" si="32"/>
        <v>Berlaku</v>
      </c>
    </row>
    <row r="434" spans="1:16" s="76" customFormat="1" ht="187.5" hidden="1" customHeight="1">
      <c r="A434" s="70">
        <f t="shared" si="27"/>
        <v>433</v>
      </c>
      <c r="B434" s="138" t="s">
        <v>3751</v>
      </c>
      <c r="C434" s="84" t="s">
        <v>233</v>
      </c>
      <c r="D434" s="81" t="s">
        <v>3804</v>
      </c>
      <c r="E434" s="70" t="s">
        <v>1604</v>
      </c>
      <c r="F434" s="70" t="s">
        <v>2861</v>
      </c>
      <c r="G434" s="172" t="s">
        <v>3769</v>
      </c>
      <c r="H434" s="86" t="s">
        <v>2884</v>
      </c>
      <c r="I434" s="70" t="s">
        <v>4294</v>
      </c>
      <c r="J434" s="90" t="s">
        <v>413</v>
      </c>
      <c r="K434" s="90" t="s">
        <v>0</v>
      </c>
      <c r="L434" s="81" t="s">
        <v>3784</v>
      </c>
      <c r="M434" s="84" t="s">
        <v>3785</v>
      </c>
      <c r="N434" s="105">
        <v>47106</v>
      </c>
      <c r="O434" s="217">
        <f t="shared" ca="1" si="28"/>
        <v>1510</v>
      </c>
      <c r="P434" s="106" t="str">
        <f t="shared" ca="1" si="32"/>
        <v>Berlaku</v>
      </c>
    </row>
    <row r="435" spans="1:16" s="76" customFormat="1" ht="189" hidden="1" customHeight="1">
      <c r="A435" s="70">
        <f t="shared" si="27"/>
        <v>434</v>
      </c>
      <c r="B435" s="138" t="s">
        <v>3752</v>
      </c>
      <c r="C435" s="84" t="s">
        <v>233</v>
      </c>
      <c r="D435" s="81" t="s">
        <v>3805</v>
      </c>
      <c r="E435" s="70" t="s">
        <v>1604</v>
      </c>
      <c r="F435" s="70" t="s">
        <v>2861</v>
      </c>
      <c r="G435" s="172" t="s">
        <v>3770</v>
      </c>
      <c r="H435" s="86" t="s">
        <v>2884</v>
      </c>
      <c r="I435" s="70" t="s">
        <v>4294</v>
      </c>
      <c r="J435" s="90" t="s">
        <v>413</v>
      </c>
      <c r="K435" s="90" t="s">
        <v>0</v>
      </c>
      <c r="L435" s="81" t="s">
        <v>3786</v>
      </c>
      <c r="M435" s="84" t="s">
        <v>3818</v>
      </c>
      <c r="N435" s="105">
        <v>47106</v>
      </c>
      <c r="O435" s="217">
        <f t="shared" ca="1" si="28"/>
        <v>1510</v>
      </c>
      <c r="P435" s="106" t="str">
        <f t="shared" ca="1" si="32"/>
        <v>Berlaku</v>
      </c>
    </row>
    <row r="436" spans="1:16" s="76" customFormat="1" ht="187.5" hidden="1" customHeight="1">
      <c r="A436" s="70">
        <f t="shared" si="27"/>
        <v>435</v>
      </c>
      <c r="B436" s="138" t="s">
        <v>3753</v>
      </c>
      <c r="C436" s="84" t="s">
        <v>233</v>
      </c>
      <c r="D436" s="81" t="s">
        <v>3806</v>
      </c>
      <c r="E436" s="70" t="s">
        <v>1604</v>
      </c>
      <c r="F436" s="70" t="s">
        <v>2861</v>
      </c>
      <c r="G436" s="172" t="s">
        <v>3771</v>
      </c>
      <c r="H436" s="86" t="s">
        <v>2884</v>
      </c>
      <c r="I436" s="70" t="s">
        <v>4294</v>
      </c>
      <c r="J436" s="90" t="s">
        <v>413</v>
      </c>
      <c r="K436" s="90" t="s">
        <v>0</v>
      </c>
      <c r="L436" s="81" t="s">
        <v>3787</v>
      </c>
      <c r="M436" s="84" t="s">
        <v>3788</v>
      </c>
      <c r="N436" s="105">
        <v>47106</v>
      </c>
      <c r="O436" s="217">
        <f t="shared" ca="1" si="28"/>
        <v>1510</v>
      </c>
      <c r="P436" s="106" t="str">
        <f t="shared" ca="1" si="32"/>
        <v>Berlaku</v>
      </c>
    </row>
    <row r="437" spans="1:16" s="76" customFormat="1" ht="233.25" hidden="1" customHeight="1">
      <c r="A437" s="70">
        <f t="shared" si="27"/>
        <v>436</v>
      </c>
      <c r="B437" s="138" t="s">
        <v>3754</v>
      </c>
      <c r="C437" s="84" t="s">
        <v>3808</v>
      </c>
      <c r="D437" s="81" t="s">
        <v>3807</v>
      </c>
      <c r="E437" s="70" t="s">
        <v>2696</v>
      </c>
      <c r="F437" s="70" t="s">
        <v>2860</v>
      </c>
      <c r="G437" s="172" t="s">
        <v>3772</v>
      </c>
      <c r="H437" s="86" t="s">
        <v>2926</v>
      </c>
      <c r="I437" s="70" t="s">
        <v>4294</v>
      </c>
      <c r="J437" s="90" t="s">
        <v>413</v>
      </c>
      <c r="K437" s="90" t="s">
        <v>0</v>
      </c>
      <c r="L437" s="81" t="s">
        <v>3789</v>
      </c>
      <c r="M437" s="84" t="s">
        <v>3790</v>
      </c>
      <c r="N437" s="105">
        <v>47106</v>
      </c>
      <c r="O437" s="217">
        <f t="shared" ca="1" si="28"/>
        <v>1510</v>
      </c>
      <c r="P437" s="106" t="str">
        <f t="shared" ca="1" si="32"/>
        <v>Berlaku</v>
      </c>
    </row>
    <row r="438" spans="1:16" s="76" customFormat="1" ht="221.25" hidden="1" customHeight="1">
      <c r="A438" s="70">
        <f t="shared" si="27"/>
        <v>437</v>
      </c>
      <c r="B438" s="138" t="s">
        <v>3755</v>
      </c>
      <c r="C438" s="84" t="s">
        <v>3808</v>
      </c>
      <c r="D438" s="81" t="s">
        <v>4092</v>
      </c>
      <c r="E438" s="70" t="s">
        <v>2696</v>
      </c>
      <c r="F438" s="70" t="s">
        <v>2860</v>
      </c>
      <c r="G438" s="172" t="s">
        <v>3773</v>
      </c>
      <c r="H438" s="86" t="s">
        <v>2926</v>
      </c>
      <c r="I438" s="70" t="s">
        <v>4294</v>
      </c>
      <c r="J438" s="90" t="s">
        <v>413</v>
      </c>
      <c r="K438" s="90" t="s">
        <v>0</v>
      </c>
      <c r="L438" s="81" t="s">
        <v>3791</v>
      </c>
      <c r="M438" s="84" t="s">
        <v>3792</v>
      </c>
      <c r="N438" s="105">
        <v>47106</v>
      </c>
      <c r="O438" s="217">
        <f t="shared" ca="1" si="28"/>
        <v>1510</v>
      </c>
      <c r="P438" s="106" t="str">
        <f t="shared" ca="1" si="32"/>
        <v>Berlaku</v>
      </c>
    </row>
    <row r="439" spans="1:16" s="76" customFormat="1" ht="218.25" hidden="1" customHeight="1">
      <c r="A439" s="70">
        <f t="shared" si="27"/>
        <v>438</v>
      </c>
      <c r="B439" s="138" t="s">
        <v>3756</v>
      </c>
      <c r="C439" s="84" t="s">
        <v>3808</v>
      </c>
      <c r="D439" s="81" t="s">
        <v>3807</v>
      </c>
      <c r="E439" s="70" t="s">
        <v>2696</v>
      </c>
      <c r="F439" s="70" t="s">
        <v>2860</v>
      </c>
      <c r="G439" s="172" t="s">
        <v>3774</v>
      </c>
      <c r="H439" s="86" t="s">
        <v>2926</v>
      </c>
      <c r="I439" s="70" t="s">
        <v>4294</v>
      </c>
      <c r="J439" s="90" t="s">
        <v>413</v>
      </c>
      <c r="K439" s="90" t="s">
        <v>0</v>
      </c>
      <c r="L439" s="81" t="s">
        <v>3793</v>
      </c>
      <c r="M439" s="84" t="s">
        <v>3794</v>
      </c>
      <c r="N439" s="105">
        <v>47106</v>
      </c>
      <c r="O439" s="217">
        <f t="shared" ca="1" si="28"/>
        <v>1510</v>
      </c>
      <c r="P439" s="106" t="str">
        <f t="shared" ca="1" si="32"/>
        <v>Berlaku</v>
      </c>
    </row>
    <row r="440" spans="1:16" s="76" customFormat="1" ht="104.1" hidden="1" customHeight="1">
      <c r="A440" s="70">
        <f t="shared" si="27"/>
        <v>439</v>
      </c>
      <c r="B440" s="138" t="s">
        <v>3757</v>
      </c>
      <c r="C440" s="84" t="s">
        <v>3629</v>
      </c>
      <c r="D440" s="81" t="s">
        <v>3809</v>
      </c>
      <c r="E440" s="70" t="s">
        <v>1605</v>
      </c>
      <c r="F440" s="70" t="s">
        <v>2861</v>
      </c>
      <c r="G440" s="172" t="s">
        <v>3775</v>
      </c>
      <c r="H440" s="86" t="s">
        <v>2884</v>
      </c>
      <c r="I440" s="70" t="s">
        <v>4294</v>
      </c>
      <c r="J440" s="90" t="s">
        <v>413</v>
      </c>
      <c r="K440" s="90" t="s">
        <v>0</v>
      </c>
      <c r="L440" s="81" t="s">
        <v>3795</v>
      </c>
      <c r="M440" s="84" t="s">
        <v>3796</v>
      </c>
      <c r="N440" s="105">
        <v>47106</v>
      </c>
      <c r="O440" s="217">
        <f t="shared" ca="1" si="28"/>
        <v>1510</v>
      </c>
      <c r="P440" s="106" t="str">
        <f t="shared" ca="1" si="32"/>
        <v>Berlaku</v>
      </c>
    </row>
    <row r="441" spans="1:16" s="76" customFormat="1" ht="104.1" hidden="1" customHeight="1">
      <c r="A441" s="70">
        <f t="shared" si="27"/>
        <v>440</v>
      </c>
      <c r="B441" s="138" t="s">
        <v>3758</v>
      </c>
      <c r="C441" s="84" t="s">
        <v>3810</v>
      </c>
      <c r="D441" s="81" t="s">
        <v>3811</v>
      </c>
      <c r="E441" s="70" t="s">
        <v>1605</v>
      </c>
      <c r="F441" s="70" t="s">
        <v>2860</v>
      </c>
      <c r="G441" s="172" t="s">
        <v>3776</v>
      </c>
      <c r="H441" s="86" t="s">
        <v>2926</v>
      </c>
      <c r="I441" s="70" t="s">
        <v>4294</v>
      </c>
      <c r="J441" s="90" t="s">
        <v>413</v>
      </c>
      <c r="K441" s="90" t="s">
        <v>0</v>
      </c>
      <c r="L441" s="81" t="s">
        <v>3797</v>
      </c>
      <c r="M441" s="84" t="s">
        <v>3798</v>
      </c>
      <c r="N441" s="105">
        <v>47106</v>
      </c>
      <c r="O441" s="217">
        <f t="shared" ca="1" si="28"/>
        <v>1510</v>
      </c>
      <c r="P441" s="106" t="str">
        <f t="shared" ca="1" si="32"/>
        <v>Berlaku</v>
      </c>
    </row>
    <row r="442" spans="1:16" s="76" customFormat="1" ht="104.1" hidden="1" customHeight="1">
      <c r="A442" s="70">
        <f t="shared" si="27"/>
        <v>441</v>
      </c>
      <c r="B442" s="138" t="s">
        <v>3759</v>
      </c>
      <c r="C442" s="84" t="s">
        <v>3813</v>
      </c>
      <c r="D442" s="81" t="s">
        <v>3812</v>
      </c>
      <c r="E442" s="70" t="s">
        <v>2696</v>
      </c>
      <c r="F442" s="70" t="s">
        <v>2860</v>
      </c>
      <c r="G442" s="172" t="s">
        <v>3777</v>
      </c>
      <c r="H442" s="86" t="s">
        <v>2926</v>
      </c>
      <c r="I442" s="70" t="s">
        <v>4294</v>
      </c>
      <c r="J442" s="90" t="s">
        <v>413</v>
      </c>
      <c r="K442" s="125" t="s">
        <v>0</v>
      </c>
      <c r="L442" s="81" t="s">
        <v>3799</v>
      </c>
      <c r="M442" s="84" t="s">
        <v>3800</v>
      </c>
      <c r="N442" s="105">
        <v>47106</v>
      </c>
      <c r="O442" s="217">
        <f t="shared" ca="1" si="28"/>
        <v>1510</v>
      </c>
      <c r="P442" s="106" t="str">
        <f t="shared" ca="1" si="32"/>
        <v>Berlaku</v>
      </c>
    </row>
    <row r="443" spans="1:16" s="76" customFormat="1" ht="186.75" hidden="1" customHeight="1">
      <c r="A443" s="70">
        <f t="shared" si="27"/>
        <v>442</v>
      </c>
      <c r="B443" s="138" t="s">
        <v>3760</v>
      </c>
      <c r="C443" s="84" t="s">
        <v>144</v>
      </c>
      <c r="D443" s="81" t="s">
        <v>3814</v>
      </c>
      <c r="E443" s="70" t="s">
        <v>1604</v>
      </c>
      <c r="F443" s="70" t="s">
        <v>2861</v>
      </c>
      <c r="G443" s="172" t="s">
        <v>3778</v>
      </c>
      <c r="H443" s="86" t="s">
        <v>2884</v>
      </c>
      <c r="I443" s="70" t="s">
        <v>4295</v>
      </c>
      <c r="J443" s="179" t="s">
        <v>412</v>
      </c>
      <c r="K443" s="139" t="s">
        <v>10</v>
      </c>
      <c r="L443" s="81" t="s">
        <v>3801</v>
      </c>
      <c r="M443" s="84" t="s">
        <v>3709</v>
      </c>
      <c r="N443" s="105">
        <v>47106</v>
      </c>
      <c r="O443" s="217">
        <f t="shared" ca="1" si="28"/>
        <v>1510</v>
      </c>
      <c r="P443" s="106" t="str">
        <f t="shared" ca="1" si="32"/>
        <v>Berlaku</v>
      </c>
    </row>
    <row r="444" spans="1:16" s="76" customFormat="1" ht="104.1" hidden="1" customHeight="1">
      <c r="A444" s="70">
        <f t="shared" si="27"/>
        <v>443</v>
      </c>
      <c r="B444" s="138" t="s">
        <v>3761</v>
      </c>
      <c r="C444" s="84" t="s">
        <v>3631</v>
      </c>
      <c r="D444" s="81" t="s">
        <v>3630</v>
      </c>
      <c r="E444" s="70" t="s">
        <v>2697</v>
      </c>
      <c r="F444" s="70" t="s">
        <v>2860</v>
      </c>
      <c r="G444" s="172" t="s">
        <v>3779</v>
      </c>
      <c r="H444" s="86" t="s">
        <v>2926</v>
      </c>
      <c r="I444" s="70" t="s">
        <v>4295</v>
      </c>
      <c r="J444" s="179" t="s">
        <v>412</v>
      </c>
      <c r="K444" s="139" t="s">
        <v>10</v>
      </c>
      <c r="L444" s="81" t="s">
        <v>3802</v>
      </c>
      <c r="M444" s="74" t="s">
        <v>3803</v>
      </c>
      <c r="N444" s="105">
        <v>47106</v>
      </c>
      <c r="O444" s="217">
        <f t="shared" ca="1" si="28"/>
        <v>1510</v>
      </c>
      <c r="P444" s="106" t="str">
        <f t="shared" ca="1" si="32"/>
        <v>Berlaku</v>
      </c>
    </row>
    <row r="445" spans="1:16" s="76" customFormat="1" ht="104.1" hidden="1" customHeight="1">
      <c r="A445" s="70">
        <f t="shared" si="27"/>
        <v>444</v>
      </c>
      <c r="B445" s="138" t="s">
        <v>3825</v>
      </c>
      <c r="C445" s="84" t="s">
        <v>253</v>
      </c>
      <c r="D445" s="84" t="s">
        <v>3826</v>
      </c>
      <c r="E445" s="70" t="s">
        <v>1605</v>
      </c>
      <c r="F445" s="70" t="s">
        <v>2861</v>
      </c>
      <c r="G445" s="172" t="s">
        <v>3827</v>
      </c>
      <c r="H445" s="90" t="s">
        <v>2884</v>
      </c>
      <c r="I445" s="70" t="s">
        <v>4294</v>
      </c>
      <c r="J445" s="179" t="s">
        <v>413</v>
      </c>
      <c r="K445" s="139" t="s">
        <v>0</v>
      </c>
      <c r="L445" s="81" t="s">
        <v>3828</v>
      </c>
      <c r="M445" s="84" t="s">
        <v>3829</v>
      </c>
      <c r="N445" s="105">
        <v>46798</v>
      </c>
      <c r="O445" s="217">
        <f t="shared" ca="1" si="28"/>
        <v>1202</v>
      </c>
      <c r="P445" s="106" t="str">
        <f t="shared" ref="P445:P467" ca="1" si="33">IF(O445&gt;0,"Berlaku","Kadaluarsa")</f>
        <v>Berlaku</v>
      </c>
    </row>
    <row r="446" spans="1:16" s="76" customFormat="1" ht="170.25" hidden="1" customHeight="1">
      <c r="A446" s="70">
        <f t="shared" si="27"/>
        <v>445</v>
      </c>
      <c r="B446" s="138" t="s">
        <v>3830</v>
      </c>
      <c r="C446" s="84" t="s">
        <v>253</v>
      </c>
      <c r="D446" s="84" t="s">
        <v>3826</v>
      </c>
      <c r="E446" s="70" t="s">
        <v>1605</v>
      </c>
      <c r="F446" s="70" t="s">
        <v>2861</v>
      </c>
      <c r="G446" s="172" t="s">
        <v>3831</v>
      </c>
      <c r="H446" s="90" t="s">
        <v>2884</v>
      </c>
      <c r="I446" s="70" t="s">
        <v>4294</v>
      </c>
      <c r="J446" s="179" t="s">
        <v>413</v>
      </c>
      <c r="K446" s="139" t="s">
        <v>0</v>
      </c>
      <c r="L446" s="81" t="s">
        <v>3832</v>
      </c>
      <c r="M446" s="84" t="s">
        <v>3829</v>
      </c>
      <c r="N446" s="105">
        <v>46798</v>
      </c>
      <c r="O446" s="217">
        <f t="shared" ca="1" si="28"/>
        <v>1202</v>
      </c>
      <c r="P446" s="106" t="str">
        <f t="shared" ca="1" si="33"/>
        <v>Berlaku</v>
      </c>
    </row>
    <row r="447" spans="1:16" s="76" customFormat="1" ht="104.1" hidden="1" customHeight="1">
      <c r="A447" s="70">
        <f t="shared" si="27"/>
        <v>446</v>
      </c>
      <c r="B447" s="138" t="s">
        <v>3833</v>
      </c>
      <c r="C447" s="71" t="s">
        <v>146</v>
      </c>
      <c r="D447" s="72" t="s">
        <v>3834</v>
      </c>
      <c r="E447" s="70" t="s">
        <v>1605</v>
      </c>
      <c r="F447" s="70" t="s">
        <v>2861</v>
      </c>
      <c r="G447" s="172" t="s">
        <v>3835</v>
      </c>
      <c r="H447" s="70" t="s">
        <v>2884</v>
      </c>
      <c r="I447" s="70" t="s">
        <v>4294</v>
      </c>
      <c r="J447" s="90" t="s">
        <v>413</v>
      </c>
      <c r="K447" s="139" t="s">
        <v>0</v>
      </c>
      <c r="L447" s="71" t="s">
        <v>3836</v>
      </c>
      <c r="M447" s="84" t="s">
        <v>3837</v>
      </c>
      <c r="N447" s="105">
        <v>46798</v>
      </c>
      <c r="O447" s="217">
        <f t="shared" ca="1" si="28"/>
        <v>1202</v>
      </c>
      <c r="P447" s="106" t="str">
        <f t="shared" ca="1" si="33"/>
        <v>Berlaku</v>
      </c>
    </row>
    <row r="448" spans="1:16" s="76" customFormat="1" ht="180" hidden="1">
      <c r="A448" s="70">
        <f t="shared" si="27"/>
        <v>447</v>
      </c>
      <c r="B448" s="138" t="s">
        <v>3838</v>
      </c>
      <c r="C448" s="71" t="s">
        <v>146</v>
      </c>
      <c r="D448" s="72" t="s">
        <v>3839</v>
      </c>
      <c r="E448" s="70" t="s">
        <v>1605</v>
      </c>
      <c r="F448" s="70" t="s">
        <v>2861</v>
      </c>
      <c r="G448" s="172" t="s">
        <v>3840</v>
      </c>
      <c r="H448" s="78" t="s">
        <v>2884</v>
      </c>
      <c r="I448" s="70" t="s">
        <v>4294</v>
      </c>
      <c r="J448" s="179" t="s">
        <v>412</v>
      </c>
      <c r="K448" s="139" t="s">
        <v>0</v>
      </c>
      <c r="L448" s="84" t="s">
        <v>3841</v>
      </c>
      <c r="M448" s="74" t="s">
        <v>3842</v>
      </c>
      <c r="N448" s="105">
        <v>46798</v>
      </c>
      <c r="O448" s="217">
        <f t="shared" ca="1" si="28"/>
        <v>1202</v>
      </c>
      <c r="P448" s="106" t="str">
        <f t="shared" ca="1" si="33"/>
        <v>Berlaku</v>
      </c>
    </row>
    <row r="449" spans="1:61" s="76" customFormat="1" ht="180" hidden="1">
      <c r="A449" s="70">
        <f t="shared" si="27"/>
        <v>448</v>
      </c>
      <c r="B449" s="138" t="s">
        <v>546</v>
      </c>
      <c r="C449" s="84" t="s">
        <v>1602</v>
      </c>
      <c r="D449" s="84" t="s">
        <v>3843</v>
      </c>
      <c r="E449" s="70" t="s">
        <v>2696</v>
      </c>
      <c r="F449" s="70" t="s">
        <v>2876</v>
      </c>
      <c r="G449" s="172" t="s">
        <v>3844</v>
      </c>
      <c r="H449" s="86" t="s">
        <v>2926</v>
      </c>
      <c r="I449" s="70" t="s">
        <v>4295</v>
      </c>
      <c r="J449" s="179" t="s">
        <v>413</v>
      </c>
      <c r="K449" s="139" t="s">
        <v>10</v>
      </c>
      <c r="L449" s="84" t="s">
        <v>3845</v>
      </c>
      <c r="M449" s="74" t="s">
        <v>3846</v>
      </c>
      <c r="N449" s="105">
        <v>46798</v>
      </c>
      <c r="O449" s="217">
        <f t="shared" ca="1" si="28"/>
        <v>1202</v>
      </c>
      <c r="P449" s="106" t="str">
        <f t="shared" ca="1" si="33"/>
        <v>Berlaku</v>
      </c>
    </row>
    <row r="450" spans="1:61" s="76" customFormat="1" ht="94.5" hidden="1" customHeight="1">
      <c r="A450" s="70">
        <f t="shared" si="27"/>
        <v>449</v>
      </c>
      <c r="B450" s="138" t="s">
        <v>3847</v>
      </c>
      <c r="C450" s="84" t="s">
        <v>3628</v>
      </c>
      <c r="D450" s="84" t="s">
        <v>3848</v>
      </c>
      <c r="E450" s="70" t="s">
        <v>1604</v>
      </c>
      <c r="F450" s="70" t="s">
        <v>2861</v>
      </c>
      <c r="G450" s="172" t="s">
        <v>3867</v>
      </c>
      <c r="H450" s="86" t="s">
        <v>2884</v>
      </c>
      <c r="I450" s="70" t="s">
        <v>4294</v>
      </c>
      <c r="J450" s="179" t="s">
        <v>413</v>
      </c>
      <c r="K450" s="139" t="s">
        <v>0</v>
      </c>
      <c r="L450" s="81" t="s">
        <v>3849</v>
      </c>
      <c r="M450" s="84" t="s">
        <v>3850</v>
      </c>
      <c r="N450" s="105">
        <v>46798</v>
      </c>
      <c r="O450" s="217">
        <f t="shared" ca="1" si="28"/>
        <v>1202</v>
      </c>
      <c r="P450" s="106" t="str">
        <f t="shared" ca="1" si="33"/>
        <v>Berlaku</v>
      </c>
    </row>
    <row r="451" spans="1:61" s="76" customFormat="1" ht="89.4" hidden="1" customHeight="1">
      <c r="A451" s="70">
        <f t="shared" ref="A451:A514" si="34">A450+1</f>
        <v>450</v>
      </c>
      <c r="B451" s="138" t="s">
        <v>3851</v>
      </c>
      <c r="C451" s="84" t="s">
        <v>1309</v>
      </c>
      <c r="D451" s="84" t="s">
        <v>3688</v>
      </c>
      <c r="E451" s="70" t="s">
        <v>2696</v>
      </c>
      <c r="F451" s="70" t="s">
        <v>2860</v>
      </c>
      <c r="G451" s="172" t="s">
        <v>3852</v>
      </c>
      <c r="H451" s="86" t="s">
        <v>2926</v>
      </c>
      <c r="I451" s="70" t="s">
        <v>4294</v>
      </c>
      <c r="J451" s="179" t="s">
        <v>412</v>
      </c>
      <c r="K451" s="139" t="s">
        <v>0</v>
      </c>
      <c r="L451" s="81" t="s">
        <v>3853</v>
      </c>
      <c r="M451" s="84" t="s">
        <v>3854</v>
      </c>
      <c r="N451" s="105">
        <v>46798</v>
      </c>
      <c r="O451" s="217">
        <f t="shared" ref="O451:O514" ca="1" si="35">N451-TODAY()</f>
        <v>1202</v>
      </c>
      <c r="P451" s="106" t="str">
        <f t="shared" ca="1" si="33"/>
        <v>Berlaku</v>
      </c>
    </row>
    <row r="452" spans="1:61" s="94" customFormat="1" ht="165" hidden="1">
      <c r="A452" s="70">
        <f t="shared" si="34"/>
        <v>451</v>
      </c>
      <c r="B452" s="180" t="s">
        <v>3855</v>
      </c>
      <c r="C452" s="84" t="s">
        <v>514</v>
      </c>
      <c r="D452" s="84" t="s">
        <v>3856</v>
      </c>
      <c r="E452" s="70" t="s">
        <v>1604</v>
      </c>
      <c r="F452" s="70" t="s">
        <v>2876</v>
      </c>
      <c r="G452" s="172" t="s">
        <v>3866</v>
      </c>
      <c r="H452" s="86" t="s">
        <v>2884</v>
      </c>
      <c r="I452" s="70" t="s">
        <v>4294</v>
      </c>
      <c r="J452" s="179" t="s">
        <v>412</v>
      </c>
      <c r="K452" s="139" t="s">
        <v>0</v>
      </c>
      <c r="L452" s="81" t="s">
        <v>3857</v>
      </c>
      <c r="M452" s="81" t="s">
        <v>717</v>
      </c>
      <c r="N452" s="105">
        <v>46798</v>
      </c>
      <c r="O452" s="217">
        <f t="shared" ca="1" si="35"/>
        <v>1202</v>
      </c>
      <c r="P452" s="106" t="str">
        <f t="shared" ca="1" si="33"/>
        <v>Berlaku</v>
      </c>
      <c r="Q452" s="76"/>
      <c r="R452" s="76"/>
      <c r="S452" s="76"/>
      <c r="T452" s="76"/>
      <c r="U452" s="76"/>
      <c r="V452" s="76"/>
      <c r="W452" s="76"/>
      <c r="X452" s="76"/>
      <c r="Y452" s="76"/>
      <c r="Z452" s="76"/>
      <c r="AA452" s="76"/>
      <c r="AB452" s="76"/>
      <c r="AC452" s="76"/>
      <c r="AD452" s="76"/>
      <c r="AE452" s="76"/>
      <c r="AF452" s="76"/>
      <c r="AG452" s="76"/>
      <c r="AH452" s="76"/>
      <c r="AI452" s="76"/>
      <c r="AJ452" s="76"/>
      <c r="AK452" s="76"/>
      <c r="AL452" s="76"/>
      <c r="AM452" s="76"/>
      <c r="AN452" s="76"/>
      <c r="AO452" s="76"/>
      <c r="AP452" s="76"/>
      <c r="AQ452" s="76"/>
      <c r="AR452" s="76"/>
      <c r="AS452" s="76"/>
      <c r="AT452" s="76"/>
      <c r="AU452" s="76"/>
      <c r="AV452" s="76"/>
      <c r="AW452" s="76"/>
      <c r="AX452" s="76"/>
      <c r="AY452" s="76"/>
      <c r="AZ452" s="76"/>
      <c r="BA452" s="76"/>
      <c r="BB452" s="76"/>
      <c r="BC452" s="76"/>
      <c r="BD452" s="76"/>
      <c r="BE452" s="76"/>
      <c r="BF452" s="76"/>
      <c r="BG452" s="76"/>
      <c r="BH452" s="76"/>
      <c r="BI452" s="76"/>
    </row>
    <row r="453" spans="1:61" s="76" customFormat="1" ht="175.5" hidden="1" customHeight="1">
      <c r="A453" s="70">
        <f t="shared" si="34"/>
        <v>452</v>
      </c>
      <c r="B453" s="138" t="s">
        <v>3858</v>
      </c>
      <c r="C453" s="84" t="s">
        <v>3629</v>
      </c>
      <c r="D453" s="84" t="s">
        <v>3859</v>
      </c>
      <c r="E453" s="70" t="s">
        <v>1605</v>
      </c>
      <c r="F453" s="70" t="s">
        <v>2861</v>
      </c>
      <c r="G453" s="172" t="s">
        <v>3865</v>
      </c>
      <c r="H453" s="86" t="s">
        <v>2884</v>
      </c>
      <c r="I453" s="70" t="s">
        <v>4294</v>
      </c>
      <c r="J453" s="90" t="s">
        <v>413</v>
      </c>
      <c r="K453" s="139" t="s">
        <v>0</v>
      </c>
      <c r="L453" s="81" t="s">
        <v>4014</v>
      </c>
      <c r="M453" s="84" t="s">
        <v>3282</v>
      </c>
      <c r="N453" s="105">
        <v>46798</v>
      </c>
      <c r="O453" s="217">
        <f t="shared" ca="1" si="35"/>
        <v>1202</v>
      </c>
      <c r="P453" s="106" t="str">
        <f t="shared" ca="1" si="33"/>
        <v>Berlaku</v>
      </c>
    </row>
    <row r="454" spans="1:61" s="76" customFormat="1" ht="72" hidden="1" customHeight="1">
      <c r="A454" s="70">
        <f t="shared" si="34"/>
        <v>453</v>
      </c>
      <c r="B454" s="84" t="s">
        <v>3860</v>
      </c>
      <c r="C454" s="84" t="s">
        <v>247</v>
      </c>
      <c r="D454" s="84" t="s">
        <v>3861</v>
      </c>
      <c r="E454" s="70" t="s">
        <v>1606</v>
      </c>
      <c r="F454" s="70" t="s">
        <v>2860</v>
      </c>
      <c r="G454" s="172" t="s">
        <v>3862</v>
      </c>
      <c r="H454" s="86" t="s">
        <v>2926</v>
      </c>
      <c r="I454" s="70" t="s">
        <v>4294</v>
      </c>
      <c r="J454" s="90" t="s">
        <v>413</v>
      </c>
      <c r="K454" s="139" t="s">
        <v>0</v>
      </c>
      <c r="L454" s="81" t="s">
        <v>3863</v>
      </c>
      <c r="M454" s="74" t="s">
        <v>3864</v>
      </c>
      <c r="N454" s="105">
        <v>46798</v>
      </c>
      <c r="O454" s="217">
        <f t="shared" ca="1" si="35"/>
        <v>1202</v>
      </c>
      <c r="P454" s="106" t="str">
        <f t="shared" ca="1" si="33"/>
        <v>Berlaku</v>
      </c>
    </row>
    <row r="455" spans="1:61" s="76" customFormat="1" ht="180" hidden="1">
      <c r="A455" s="70">
        <f t="shared" si="34"/>
        <v>454</v>
      </c>
      <c r="B455" s="84" t="s">
        <v>483</v>
      </c>
      <c r="C455" s="84" t="s">
        <v>253</v>
      </c>
      <c r="D455" s="84" t="s">
        <v>3826</v>
      </c>
      <c r="E455" s="70" t="s">
        <v>1605</v>
      </c>
      <c r="F455" s="70" t="s">
        <v>2861</v>
      </c>
      <c r="G455" s="90" t="s">
        <v>3878</v>
      </c>
      <c r="H455" s="90" t="s">
        <v>2884</v>
      </c>
      <c r="I455" s="70" t="s">
        <v>4294</v>
      </c>
      <c r="J455" s="179" t="s">
        <v>413</v>
      </c>
      <c r="K455" s="139" t="s">
        <v>0</v>
      </c>
      <c r="L455" s="81" t="s">
        <v>3910</v>
      </c>
      <c r="M455" s="84" t="s">
        <v>3903</v>
      </c>
      <c r="N455" s="105">
        <v>47197</v>
      </c>
      <c r="O455" s="217">
        <f t="shared" ca="1" si="35"/>
        <v>1601</v>
      </c>
      <c r="P455" s="106" t="str">
        <f t="shared" ca="1" si="33"/>
        <v>Berlaku</v>
      </c>
    </row>
    <row r="456" spans="1:61" s="76" customFormat="1" ht="152.25" hidden="1" customHeight="1">
      <c r="A456" s="70">
        <f t="shared" si="34"/>
        <v>455</v>
      </c>
      <c r="B456" s="84" t="s">
        <v>3868</v>
      </c>
      <c r="C456" s="84" t="s">
        <v>253</v>
      </c>
      <c r="D456" s="84" t="s">
        <v>3826</v>
      </c>
      <c r="E456" s="70" t="s">
        <v>1605</v>
      </c>
      <c r="F456" s="70" t="s">
        <v>2861</v>
      </c>
      <c r="G456" s="90" t="s">
        <v>3879</v>
      </c>
      <c r="H456" s="90" t="s">
        <v>2884</v>
      </c>
      <c r="I456" s="70" t="s">
        <v>4294</v>
      </c>
      <c r="J456" s="179" t="s">
        <v>413</v>
      </c>
      <c r="K456" s="139" t="s">
        <v>0</v>
      </c>
      <c r="L456" s="81" t="s">
        <v>3912</v>
      </c>
      <c r="M456" s="84" t="s">
        <v>3903</v>
      </c>
      <c r="N456" s="105">
        <v>47197</v>
      </c>
      <c r="O456" s="217">
        <f t="shared" ca="1" si="35"/>
        <v>1601</v>
      </c>
      <c r="P456" s="106" t="str">
        <f t="shared" ca="1" si="33"/>
        <v>Berlaku</v>
      </c>
    </row>
    <row r="457" spans="1:61" s="76" customFormat="1" ht="66" hidden="1" customHeight="1">
      <c r="A457" s="70">
        <f t="shared" si="34"/>
        <v>456</v>
      </c>
      <c r="B457" s="84" t="s">
        <v>482</v>
      </c>
      <c r="C457" s="84" t="s">
        <v>253</v>
      </c>
      <c r="D457" s="84" t="s">
        <v>3826</v>
      </c>
      <c r="E457" s="70" t="s">
        <v>1605</v>
      </c>
      <c r="F457" s="70" t="s">
        <v>2861</v>
      </c>
      <c r="G457" s="90" t="s">
        <v>3880</v>
      </c>
      <c r="H457" s="90" t="s">
        <v>2884</v>
      </c>
      <c r="I457" s="70" t="s">
        <v>4294</v>
      </c>
      <c r="J457" s="179" t="s">
        <v>413</v>
      </c>
      <c r="K457" s="139" t="s">
        <v>0</v>
      </c>
      <c r="L457" s="81" t="s">
        <v>3911</v>
      </c>
      <c r="M457" s="84" t="s">
        <v>3904</v>
      </c>
      <c r="N457" s="105">
        <v>47197</v>
      </c>
      <c r="O457" s="217">
        <f t="shared" ca="1" si="35"/>
        <v>1601</v>
      </c>
      <c r="P457" s="106" t="str">
        <f t="shared" ca="1" si="33"/>
        <v>Berlaku</v>
      </c>
    </row>
    <row r="458" spans="1:61" s="76" customFormat="1" ht="231" hidden="1" customHeight="1">
      <c r="A458" s="70">
        <f t="shared" si="34"/>
        <v>457</v>
      </c>
      <c r="B458" s="81" t="s">
        <v>411</v>
      </c>
      <c r="C458" s="84" t="s">
        <v>162</v>
      </c>
      <c r="D458" s="81" t="s">
        <v>3885</v>
      </c>
      <c r="E458" s="70" t="s">
        <v>1605</v>
      </c>
      <c r="F458" s="70" t="s">
        <v>2861</v>
      </c>
      <c r="G458" s="86" t="s">
        <v>3881</v>
      </c>
      <c r="H458" s="86" t="s">
        <v>2884</v>
      </c>
      <c r="I458" s="70" t="s">
        <v>4294</v>
      </c>
      <c r="J458" s="179" t="s">
        <v>413</v>
      </c>
      <c r="K458" s="139" t="s">
        <v>3</v>
      </c>
      <c r="L458" s="81" t="s">
        <v>4015</v>
      </c>
      <c r="M458" s="84" t="s">
        <v>3914</v>
      </c>
      <c r="N458" s="105">
        <v>47197</v>
      </c>
      <c r="O458" s="217">
        <f t="shared" ca="1" si="35"/>
        <v>1601</v>
      </c>
      <c r="P458" s="106" t="str">
        <f t="shared" ca="1" si="33"/>
        <v>Berlaku</v>
      </c>
    </row>
    <row r="459" spans="1:61" s="76" customFormat="1" ht="189" hidden="1" customHeight="1">
      <c r="A459" s="70">
        <f t="shared" si="34"/>
        <v>458</v>
      </c>
      <c r="B459" s="84" t="s">
        <v>498</v>
      </c>
      <c r="C459" s="84" t="s">
        <v>162</v>
      </c>
      <c r="D459" s="81" t="s">
        <v>3885</v>
      </c>
      <c r="E459" s="70" t="s">
        <v>1605</v>
      </c>
      <c r="F459" s="70" t="s">
        <v>2861</v>
      </c>
      <c r="G459" s="86" t="s">
        <v>3882</v>
      </c>
      <c r="H459" s="86" t="s">
        <v>2884</v>
      </c>
      <c r="I459" s="70" t="s">
        <v>4294</v>
      </c>
      <c r="J459" s="179" t="s">
        <v>413</v>
      </c>
      <c r="K459" s="139" t="s">
        <v>3</v>
      </c>
      <c r="L459" s="81" t="s">
        <v>4016</v>
      </c>
      <c r="M459" s="74" t="s">
        <v>3905</v>
      </c>
      <c r="N459" s="105">
        <v>47197</v>
      </c>
      <c r="O459" s="217">
        <f t="shared" ca="1" si="35"/>
        <v>1601</v>
      </c>
      <c r="P459" s="106" t="str">
        <f t="shared" ca="1" si="33"/>
        <v>Berlaku</v>
      </c>
    </row>
    <row r="460" spans="1:61" s="76" customFormat="1" ht="231.75" hidden="1" customHeight="1">
      <c r="A460" s="70">
        <f t="shared" si="34"/>
        <v>459</v>
      </c>
      <c r="B460" s="71" t="s">
        <v>3869</v>
      </c>
      <c r="C460" s="72" t="s">
        <v>242</v>
      </c>
      <c r="D460" s="81" t="s">
        <v>3886</v>
      </c>
      <c r="E460" s="90" t="s">
        <v>2697</v>
      </c>
      <c r="F460" s="90" t="s">
        <v>2860</v>
      </c>
      <c r="G460" s="70" t="s">
        <v>3883</v>
      </c>
      <c r="H460" s="70" t="s">
        <v>2926</v>
      </c>
      <c r="I460" s="70" t="s">
        <v>4294</v>
      </c>
      <c r="J460" s="179" t="s">
        <v>412</v>
      </c>
      <c r="K460" s="139" t="s">
        <v>3</v>
      </c>
      <c r="L460" s="73" t="s">
        <v>4017</v>
      </c>
      <c r="M460" s="74" t="s">
        <v>3906</v>
      </c>
      <c r="N460" s="105">
        <v>47197</v>
      </c>
      <c r="O460" s="217">
        <f t="shared" ca="1" si="35"/>
        <v>1601</v>
      </c>
      <c r="P460" s="106" t="str">
        <f t="shared" ca="1" si="33"/>
        <v>Berlaku</v>
      </c>
    </row>
    <row r="461" spans="1:61" s="76" customFormat="1" ht="162" hidden="1" customHeight="1">
      <c r="A461" s="70">
        <f t="shared" si="34"/>
        <v>460</v>
      </c>
      <c r="B461" s="71" t="s">
        <v>3870</v>
      </c>
      <c r="C461" s="72" t="s">
        <v>146</v>
      </c>
      <c r="D461" s="72" t="s">
        <v>3887</v>
      </c>
      <c r="E461" s="70" t="s">
        <v>1605</v>
      </c>
      <c r="F461" s="70" t="s">
        <v>2861</v>
      </c>
      <c r="G461" s="172" t="s">
        <v>3884</v>
      </c>
      <c r="H461" s="78" t="s">
        <v>2884</v>
      </c>
      <c r="I461" s="70" t="s">
        <v>4294</v>
      </c>
      <c r="J461" s="90" t="s">
        <v>412</v>
      </c>
      <c r="K461" s="139" t="s">
        <v>0</v>
      </c>
      <c r="L461" s="81" t="s">
        <v>3896</v>
      </c>
      <c r="M461" s="74" t="s">
        <v>3907</v>
      </c>
      <c r="N461" s="105">
        <v>47197</v>
      </c>
      <c r="O461" s="217">
        <f t="shared" ca="1" si="35"/>
        <v>1601</v>
      </c>
      <c r="P461" s="106" t="str">
        <f t="shared" ca="1" si="33"/>
        <v>Berlaku</v>
      </c>
    </row>
    <row r="462" spans="1:61" s="76" customFormat="1" ht="173.25" hidden="1" customHeight="1">
      <c r="A462" s="70">
        <f t="shared" si="34"/>
        <v>461</v>
      </c>
      <c r="B462" s="71" t="s">
        <v>3871</v>
      </c>
      <c r="C462" s="72" t="s">
        <v>146</v>
      </c>
      <c r="D462" s="72" t="s">
        <v>3887</v>
      </c>
      <c r="E462" s="70" t="s">
        <v>1605</v>
      </c>
      <c r="F462" s="70" t="s">
        <v>2861</v>
      </c>
      <c r="G462" s="184" t="s">
        <v>3890</v>
      </c>
      <c r="H462" s="78" t="s">
        <v>2884</v>
      </c>
      <c r="I462" s="70" t="s">
        <v>4294</v>
      </c>
      <c r="J462" s="179" t="s">
        <v>413</v>
      </c>
      <c r="K462" s="139" t="s">
        <v>3</v>
      </c>
      <c r="L462" s="84" t="s">
        <v>4018</v>
      </c>
      <c r="M462" s="74" t="s">
        <v>3897</v>
      </c>
      <c r="N462" s="105">
        <v>47197</v>
      </c>
      <c r="O462" s="217">
        <f t="shared" ca="1" si="35"/>
        <v>1601</v>
      </c>
      <c r="P462" s="106" t="str">
        <f t="shared" ca="1" si="33"/>
        <v>Berlaku</v>
      </c>
    </row>
    <row r="463" spans="1:61" s="76" customFormat="1" ht="81.75" hidden="1" customHeight="1">
      <c r="A463" s="70">
        <f t="shared" si="34"/>
        <v>462</v>
      </c>
      <c r="B463" s="71" t="s">
        <v>3872</v>
      </c>
      <c r="C463" s="72" t="s">
        <v>146</v>
      </c>
      <c r="D463" s="72" t="s">
        <v>3887</v>
      </c>
      <c r="E463" s="70" t="s">
        <v>1605</v>
      </c>
      <c r="F463" s="70" t="s">
        <v>2861</v>
      </c>
      <c r="G463" s="184" t="s">
        <v>3891</v>
      </c>
      <c r="H463" s="78" t="s">
        <v>2884</v>
      </c>
      <c r="I463" s="70" t="s">
        <v>4294</v>
      </c>
      <c r="J463" s="179" t="s">
        <v>413</v>
      </c>
      <c r="K463" s="139" t="s">
        <v>3</v>
      </c>
      <c r="L463" s="84" t="s">
        <v>4019</v>
      </c>
      <c r="M463" s="74" t="s">
        <v>3897</v>
      </c>
      <c r="N463" s="105">
        <v>47197</v>
      </c>
      <c r="O463" s="217">
        <f t="shared" ca="1" si="35"/>
        <v>1601</v>
      </c>
      <c r="P463" s="106" t="str">
        <f t="shared" ca="1" si="33"/>
        <v>Berlaku</v>
      </c>
    </row>
    <row r="464" spans="1:61" s="76" customFormat="1" ht="203.25" hidden="1" customHeight="1">
      <c r="A464" s="70">
        <f t="shared" si="34"/>
        <v>463</v>
      </c>
      <c r="B464" s="71" t="s">
        <v>3873</v>
      </c>
      <c r="C464" s="72" t="s">
        <v>3874</v>
      </c>
      <c r="D464" s="72" t="s">
        <v>3888</v>
      </c>
      <c r="E464" s="70" t="s">
        <v>2696</v>
      </c>
      <c r="F464" s="70" t="s">
        <v>2860</v>
      </c>
      <c r="G464" s="184" t="s">
        <v>3892</v>
      </c>
      <c r="H464" s="78" t="s">
        <v>2926</v>
      </c>
      <c r="I464" s="70" t="s">
        <v>4294</v>
      </c>
      <c r="J464" s="179" t="s">
        <v>413</v>
      </c>
      <c r="K464" s="139" t="s">
        <v>0</v>
      </c>
      <c r="L464" s="84" t="s">
        <v>3898</v>
      </c>
      <c r="M464" s="74" t="s">
        <v>3908</v>
      </c>
      <c r="N464" s="105">
        <v>47197</v>
      </c>
      <c r="O464" s="217">
        <f t="shared" ca="1" si="35"/>
        <v>1601</v>
      </c>
      <c r="P464" s="106" t="str">
        <f t="shared" ca="1" si="33"/>
        <v>Berlaku</v>
      </c>
    </row>
    <row r="465" spans="1:61" s="76" customFormat="1" ht="201" hidden="1" customHeight="1">
      <c r="A465" s="70">
        <f t="shared" si="34"/>
        <v>464</v>
      </c>
      <c r="B465" s="71" t="s">
        <v>3875</v>
      </c>
      <c r="C465" s="72" t="s">
        <v>189</v>
      </c>
      <c r="D465" s="72" t="s">
        <v>3889</v>
      </c>
      <c r="E465" s="70" t="s">
        <v>2699</v>
      </c>
      <c r="F465" s="70" t="s">
        <v>2860</v>
      </c>
      <c r="G465" s="184" t="s">
        <v>3893</v>
      </c>
      <c r="H465" s="78" t="s">
        <v>2926</v>
      </c>
      <c r="I465" s="70" t="s">
        <v>4294</v>
      </c>
      <c r="J465" s="179" t="s">
        <v>413</v>
      </c>
      <c r="K465" s="139" t="s">
        <v>0</v>
      </c>
      <c r="L465" s="81" t="s">
        <v>3899</v>
      </c>
      <c r="M465" s="84" t="s">
        <v>3900</v>
      </c>
      <c r="N465" s="105">
        <v>47196</v>
      </c>
      <c r="O465" s="217">
        <f t="shared" ca="1" si="35"/>
        <v>1600</v>
      </c>
      <c r="P465" s="106" t="str">
        <f t="shared" ca="1" si="33"/>
        <v>Berlaku</v>
      </c>
    </row>
    <row r="466" spans="1:61" s="76" customFormat="1" ht="189" hidden="1" customHeight="1">
      <c r="A466" s="70">
        <f t="shared" si="34"/>
        <v>465</v>
      </c>
      <c r="B466" s="71" t="s">
        <v>3876</v>
      </c>
      <c r="C466" s="72" t="s">
        <v>189</v>
      </c>
      <c r="D466" s="72" t="s">
        <v>3889</v>
      </c>
      <c r="E466" s="70" t="s">
        <v>2699</v>
      </c>
      <c r="F466" s="70" t="s">
        <v>2860</v>
      </c>
      <c r="G466" s="184" t="s">
        <v>3894</v>
      </c>
      <c r="H466" s="78" t="s">
        <v>2926</v>
      </c>
      <c r="I466" s="70" t="s">
        <v>4294</v>
      </c>
      <c r="J466" s="179" t="s">
        <v>413</v>
      </c>
      <c r="K466" s="139" t="s">
        <v>0</v>
      </c>
      <c r="L466" s="81" t="s">
        <v>3901</v>
      </c>
      <c r="M466" s="84" t="s">
        <v>3900</v>
      </c>
      <c r="N466" s="105">
        <v>47196</v>
      </c>
      <c r="O466" s="217">
        <f t="shared" ca="1" si="35"/>
        <v>1600</v>
      </c>
      <c r="P466" s="106" t="str">
        <f t="shared" ca="1" si="33"/>
        <v>Berlaku</v>
      </c>
    </row>
    <row r="467" spans="1:61" s="76" customFormat="1" ht="79.5" hidden="1" customHeight="1">
      <c r="A467" s="70">
        <f t="shared" si="34"/>
        <v>466</v>
      </c>
      <c r="B467" s="71" t="s">
        <v>3877</v>
      </c>
      <c r="C467" s="72" t="s">
        <v>2051</v>
      </c>
      <c r="D467" s="72" t="s">
        <v>3720</v>
      </c>
      <c r="E467" s="70" t="s">
        <v>2696</v>
      </c>
      <c r="F467" s="70" t="s">
        <v>2860</v>
      </c>
      <c r="G467" s="184" t="s">
        <v>3895</v>
      </c>
      <c r="H467" s="78" t="s">
        <v>2926</v>
      </c>
      <c r="I467" s="70" t="s">
        <v>4296</v>
      </c>
      <c r="J467" s="179" t="s">
        <v>413</v>
      </c>
      <c r="K467" s="139" t="s">
        <v>10</v>
      </c>
      <c r="L467" s="81" t="s">
        <v>3909</v>
      </c>
      <c r="M467" s="81" t="s">
        <v>4020</v>
      </c>
      <c r="N467" s="105">
        <v>47197</v>
      </c>
      <c r="O467" s="217">
        <f t="shared" ca="1" si="35"/>
        <v>1601</v>
      </c>
      <c r="P467" s="106" t="str">
        <f t="shared" ca="1" si="33"/>
        <v>Berlaku</v>
      </c>
    </row>
    <row r="468" spans="1:61" s="76" customFormat="1" ht="177.75" hidden="1" customHeight="1">
      <c r="A468" s="70">
        <f t="shared" si="34"/>
        <v>467</v>
      </c>
      <c r="B468" s="84" t="s">
        <v>3011</v>
      </c>
      <c r="C468" s="84" t="s">
        <v>255</v>
      </c>
      <c r="D468" s="81" t="s">
        <v>4021</v>
      </c>
      <c r="E468" s="90" t="s">
        <v>1605</v>
      </c>
      <c r="F468" s="90" t="s">
        <v>2860</v>
      </c>
      <c r="G468" s="90" t="s">
        <v>3949</v>
      </c>
      <c r="H468" s="90" t="s">
        <v>2926</v>
      </c>
      <c r="I468" s="70" t="s">
        <v>4294</v>
      </c>
      <c r="J468" s="70" t="s">
        <v>413</v>
      </c>
      <c r="K468" s="70" t="s">
        <v>0</v>
      </c>
      <c r="L468" s="183" t="s">
        <v>3950</v>
      </c>
      <c r="M468" s="169" t="s">
        <v>648</v>
      </c>
      <c r="N468" s="105">
        <v>47240</v>
      </c>
      <c r="O468" s="217">
        <f t="shared" ca="1" si="35"/>
        <v>1644</v>
      </c>
      <c r="P468" s="106" t="str">
        <f t="shared" ref="P468:P474" ca="1" si="36">IF(O468&gt;0,"Berlaku","Kadaluarsa")</f>
        <v>Berlaku</v>
      </c>
    </row>
    <row r="469" spans="1:61" s="76" customFormat="1" ht="177" hidden="1" customHeight="1">
      <c r="A469" s="70">
        <f t="shared" si="34"/>
        <v>468</v>
      </c>
      <c r="B469" s="84" t="s">
        <v>3951</v>
      </c>
      <c r="C469" s="84" t="s">
        <v>3351</v>
      </c>
      <c r="D469" s="81" t="s">
        <v>4022</v>
      </c>
      <c r="E469" s="90" t="s">
        <v>2699</v>
      </c>
      <c r="F469" s="90" t="s">
        <v>2876</v>
      </c>
      <c r="G469" s="172" t="s">
        <v>3954</v>
      </c>
      <c r="H469" s="90" t="s">
        <v>2926</v>
      </c>
      <c r="I469" s="70" t="s">
        <v>4294</v>
      </c>
      <c r="J469" s="90" t="s">
        <v>413</v>
      </c>
      <c r="K469" s="181" t="s">
        <v>0</v>
      </c>
      <c r="L469" s="81" t="s">
        <v>3958</v>
      </c>
      <c r="M469" s="84" t="s">
        <v>3959</v>
      </c>
      <c r="N469" s="105">
        <v>47240</v>
      </c>
      <c r="O469" s="217">
        <f t="shared" ca="1" si="35"/>
        <v>1644</v>
      </c>
      <c r="P469" s="106" t="str">
        <f t="shared" ca="1" si="36"/>
        <v>Berlaku</v>
      </c>
    </row>
    <row r="470" spans="1:61" s="76" customFormat="1" ht="169.5" hidden="1" customHeight="1">
      <c r="A470" s="70">
        <f t="shared" si="34"/>
        <v>469</v>
      </c>
      <c r="B470" s="138" t="s">
        <v>3952</v>
      </c>
      <c r="C470" s="84" t="s">
        <v>1602</v>
      </c>
      <c r="D470" s="81" t="s">
        <v>4023</v>
      </c>
      <c r="E470" s="90" t="s">
        <v>1604</v>
      </c>
      <c r="F470" s="90" t="s">
        <v>2876</v>
      </c>
      <c r="G470" s="172" t="s">
        <v>3955</v>
      </c>
      <c r="H470" s="90" t="s">
        <v>2884</v>
      </c>
      <c r="I470" s="70" t="s">
        <v>4294</v>
      </c>
      <c r="J470" s="90" t="s">
        <v>413</v>
      </c>
      <c r="K470" s="181" t="s">
        <v>0</v>
      </c>
      <c r="L470" s="81" t="s">
        <v>3957</v>
      </c>
      <c r="M470" s="84" t="s">
        <v>3678</v>
      </c>
      <c r="N470" s="105">
        <v>47240</v>
      </c>
      <c r="O470" s="217">
        <f t="shared" ca="1" si="35"/>
        <v>1644</v>
      </c>
      <c r="P470" s="106" t="str">
        <f t="shared" ca="1" si="36"/>
        <v>Berlaku</v>
      </c>
    </row>
    <row r="471" spans="1:61" s="76" customFormat="1" ht="197.25" hidden="1" customHeight="1">
      <c r="A471" s="70">
        <f t="shared" si="34"/>
        <v>470</v>
      </c>
      <c r="B471" s="138" t="s">
        <v>3953</v>
      </c>
      <c r="C471" s="84" t="s">
        <v>230</v>
      </c>
      <c r="D471" s="81" t="s">
        <v>4024</v>
      </c>
      <c r="E471" s="90" t="s">
        <v>1604</v>
      </c>
      <c r="F471" s="90" t="s">
        <v>2861</v>
      </c>
      <c r="G471" s="172" t="s">
        <v>3956</v>
      </c>
      <c r="H471" s="90" t="s">
        <v>2884</v>
      </c>
      <c r="I471" s="70" t="s">
        <v>4294</v>
      </c>
      <c r="J471" s="90" t="s">
        <v>413</v>
      </c>
      <c r="K471" s="90" t="s">
        <v>3</v>
      </c>
      <c r="L471" s="81" t="s">
        <v>3961</v>
      </c>
      <c r="M471" s="74" t="s">
        <v>3960</v>
      </c>
      <c r="N471" s="105">
        <v>47240</v>
      </c>
      <c r="O471" s="217">
        <f t="shared" ca="1" si="35"/>
        <v>1644</v>
      </c>
      <c r="P471" s="106" t="str">
        <f t="shared" ca="1" si="36"/>
        <v>Berlaku</v>
      </c>
    </row>
    <row r="472" spans="1:61" s="76" customFormat="1" ht="189" hidden="1" customHeight="1">
      <c r="A472" s="70">
        <f t="shared" si="34"/>
        <v>471</v>
      </c>
      <c r="B472" s="84" t="s">
        <v>544</v>
      </c>
      <c r="C472" s="71" t="s">
        <v>4042</v>
      </c>
      <c r="D472" s="72" t="s">
        <v>4073</v>
      </c>
      <c r="E472" s="70" t="s">
        <v>1604</v>
      </c>
      <c r="F472" s="70" t="s">
        <v>2878</v>
      </c>
      <c r="G472" s="86" t="s">
        <v>4025</v>
      </c>
      <c r="H472" s="86" t="s">
        <v>2884</v>
      </c>
      <c r="I472" s="70" t="s">
        <v>4294</v>
      </c>
      <c r="J472" s="86" t="s">
        <v>413</v>
      </c>
      <c r="K472" s="70" t="s">
        <v>0</v>
      </c>
      <c r="L472" s="84" t="s">
        <v>4141</v>
      </c>
      <c r="M472" s="84" t="s">
        <v>660</v>
      </c>
      <c r="N472" s="105">
        <v>47272</v>
      </c>
      <c r="O472" s="217">
        <f t="shared" ca="1" si="35"/>
        <v>1676</v>
      </c>
      <c r="P472" s="106" t="str">
        <f t="shared" ca="1" si="36"/>
        <v>Berlaku</v>
      </c>
    </row>
    <row r="473" spans="1:61" s="76" customFormat="1" ht="254.25" hidden="1" customHeight="1">
      <c r="A473" s="70">
        <f t="shared" si="34"/>
        <v>472</v>
      </c>
      <c r="B473" s="71" t="s">
        <v>1302</v>
      </c>
      <c r="C473" s="71" t="s">
        <v>261</v>
      </c>
      <c r="D473" s="72" t="s">
        <v>4074</v>
      </c>
      <c r="E473" s="70" t="s">
        <v>1604</v>
      </c>
      <c r="F473" s="70" t="s">
        <v>2861</v>
      </c>
      <c r="G473" s="77" t="s">
        <v>4026</v>
      </c>
      <c r="H473" s="77" t="s">
        <v>2884</v>
      </c>
      <c r="I473" s="70" t="s">
        <v>4294</v>
      </c>
      <c r="J473" s="70" t="s">
        <v>413</v>
      </c>
      <c r="K473" s="70" t="s">
        <v>0</v>
      </c>
      <c r="L473" s="25" t="s">
        <v>4043</v>
      </c>
      <c r="M473" s="25" t="s">
        <v>4044</v>
      </c>
      <c r="N473" s="105">
        <v>47272</v>
      </c>
      <c r="O473" s="217">
        <f t="shared" ca="1" si="35"/>
        <v>1676</v>
      </c>
      <c r="P473" s="106" t="str">
        <f t="shared" ca="1" si="36"/>
        <v>Berlaku</v>
      </c>
    </row>
    <row r="474" spans="1:61" s="76" customFormat="1" ht="161.25" hidden="1" customHeight="1">
      <c r="A474" s="70">
        <f t="shared" si="34"/>
        <v>473</v>
      </c>
      <c r="B474" s="71" t="s">
        <v>57</v>
      </c>
      <c r="C474" s="72" t="s">
        <v>211</v>
      </c>
      <c r="D474" s="81" t="s">
        <v>4075</v>
      </c>
      <c r="E474" s="90" t="s">
        <v>1604</v>
      </c>
      <c r="F474" s="90" t="s">
        <v>2860</v>
      </c>
      <c r="G474" s="70" t="s">
        <v>4027</v>
      </c>
      <c r="H474" s="70" t="s">
        <v>2926</v>
      </c>
      <c r="I474" s="70" t="s">
        <v>4294</v>
      </c>
      <c r="J474" s="78" t="s">
        <v>412</v>
      </c>
      <c r="K474" s="70" t="s">
        <v>3</v>
      </c>
      <c r="L474" s="93" t="s">
        <v>1225</v>
      </c>
      <c r="M474" s="74" t="s">
        <v>4045</v>
      </c>
      <c r="N474" s="105">
        <v>47272</v>
      </c>
      <c r="O474" s="217">
        <f t="shared" ca="1" si="35"/>
        <v>1676</v>
      </c>
      <c r="P474" s="106" t="str">
        <f t="shared" ca="1" si="36"/>
        <v>Berlaku</v>
      </c>
    </row>
    <row r="475" spans="1:61" s="94" customFormat="1" ht="183" hidden="1" customHeight="1">
      <c r="A475" s="70">
        <f t="shared" si="34"/>
        <v>474</v>
      </c>
      <c r="B475" s="185" t="s">
        <v>4028</v>
      </c>
      <c r="C475" s="84" t="s">
        <v>4042</v>
      </c>
      <c r="D475" s="81" t="s">
        <v>4076</v>
      </c>
      <c r="E475" s="90" t="s">
        <v>2699</v>
      </c>
      <c r="F475" s="90" t="s">
        <v>2860</v>
      </c>
      <c r="G475" s="186" t="s">
        <v>4062</v>
      </c>
      <c r="H475" s="70" t="s">
        <v>2926</v>
      </c>
      <c r="I475" s="70" t="s">
        <v>4294</v>
      </c>
      <c r="J475" s="78" t="s">
        <v>413</v>
      </c>
      <c r="K475" s="70" t="s">
        <v>0</v>
      </c>
      <c r="L475" s="16" t="s">
        <v>4046</v>
      </c>
      <c r="M475" s="25" t="s">
        <v>1765</v>
      </c>
      <c r="N475" s="105">
        <v>47272</v>
      </c>
      <c r="O475" s="217">
        <f t="shared" ca="1" si="35"/>
        <v>1676</v>
      </c>
      <c r="P475" s="106" t="str">
        <f t="shared" ref="P475:P485" ca="1" si="37">IF(O475&gt;0,"Berlaku","Kadaluarsa")</f>
        <v>Berlaku</v>
      </c>
      <c r="Q475" s="76"/>
      <c r="R475" s="76"/>
      <c r="S475" s="76"/>
      <c r="T475" s="76"/>
      <c r="U475" s="76"/>
      <c r="V475" s="76"/>
      <c r="W475" s="76"/>
      <c r="X475" s="76"/>
      <c r="Y475" s="76"/>
      <c r="Z475" s="76"/>
      <c r="AA475" s="76"/>
      <c r="AB475" s="76"/>
      <c r="AC475" s="76"/>
      <c r="AD475" s="76"/>
      <c r="AE475" s="76"/>
      <c r="AF475" s="76"/>
      <c r="AG475" s="76"/>
      <c r="AH475" s="76"/>
      <c r="AI475" s="76"/>
      <c r="AJ475" s="76"/>
      <c r="AK475" s="76"/>
      <c r="AL475" s="76"/>
      <c r="AM475" s="76"/>
      <c r="AN475" s="76"/>
      <c r="AO475" s="76"/>
      <c r="AP475" s="76"/>
      <c r="AQ475" s="76"/>
      <c r="AR475" s="76"/>
      <c r="AS475" s="76"/>
      <c r="AT475" s="76"/>
      <c r="AU475" s="76"/>
      <c r="AV475" s="76"/>
      <c r="AW475" s="76"/>
      <c r="AX475" s="76"/>
      <c r="AY475" s="76"/>
      <c r="AZ475" s="76"/>
      <c r="BA475" s="76"/>
      <c r="BB475" s="76"/>
      <c r="BC475" s="76"/>
      <c r="BD475" s="76"/>
      <c r="BE475" s="76"/>
      <c r="BF475" s="76"/>
      <c r="BG475" s="76"/>
      <c r="BH475" s="76"/>
      <c r="BI475" s="76"/>
    </row>
    <row r="476" spans="1:61" s="76" customFormat="1" ht="181.5" hidden="1" customHeight="1">
      <c r="A476" s="70">
        <f t="shared" si="34"/>
        <v>475</v>
      </c>
      <c r="B476" s="185" t="s">
        <v>4029</v>
      </c>
      <c r="C476" s="84" t="s">
        <v>4042</v>
      </c>
      <c r="D476" s="81" t="s">
        <v>4076</v>
      </c>
      <c r="E476" s="90" t="s">
        <v>2699</v>
      </c>
      <c r="F476" s="90" t="s">
        <v>2860</v>
      </c>
      <c r="G476" s="186" t="s">
        <v>4063</v>
      </c>
      <c r="H476" s="70" t="s">
        <v>2926</v>
      </c>
      <c r="I476" s="70" t="s">
        <v>4294</v>
      </c>
      <c r="J476" s="78" t="s">
        <v>413</v>
      </c>
      <c r="K476" s="70" t="s">
        <v>0</v>
      </c>
      <c r="L476" s="16" t="s">
        <v>4047</v>
      </c>
      <c r="M476" s="25" t="s">
        <v>1765</v>
      </c>
      <c r="N476" s="105">
        <v>47272</v>
      </c>
      <c r="O476" s="217">
        <f t="shared" ca="1" si="35"/>
        <v>1676</v>
      </c>
      <c r="P476" s="106" t="str">
        <f t="shared" ca="1" si="37"/>
        <v>Berlaku</v>
      </c>
    </row>
    <row r="477" spans="1:61" s="76" customFormat="1" ht="164.25" hidden="1" customHeight="1">
      <c r="A477" s="70">
        <f t="shared" si="34"/>
        <v>476</v>
      </c>
      <c r="B477" s="187" t="s">
        <v>4030</v>
      </c>
      <c r="C477" s="84" t="s">
        <v>4042</v>
      </c>
      <c r="D477" s="81" t="s">
        <v>4076</v>
      </c>
      <c r="E477" s="90" t="s">
        <v>2699</v>
      </c>
      <c r="F477" s="90" t="s">
        <v>2860</v>
      </c>
      <c r="G477" s="186" t="s">
        <v>4064</v>
      </c>
      <c r="H477" s="70" t="s">
        <v>2926</v>
      </c>
      <c r="I477" s="70" t="s">
        <v>4294</v>
      </c>
      <c r="J477" s="78" t="s">
        <v>413</v>
      </c>
      <c r="K477" s="70" t="s">
        <v>0</v>
      </c>
      <c r="L477" s="16" t="s">
        <v>4048</v>
      </c>
      <c r="M477" s="25" t="s">
        <v>1764</v>
      </c>
      <c r="N477" s="105">
        <v>47272</v>
      </c>
      <c r="O477" s="217">
        <f t="shared" ca="1" si="35"/>
        <v>1676</v>
      </c>
      <c r="P477" s="106" t="str">
        <f t="shared" ca="1" si="37"/>
        <v>Berlaku</v>
      </c>
    </row>
    <row r="478" spans="1:61" s="76" customFormat="1" ht="163.5" hidden="1" customHeight="1">
      <c r="A478" s="70">
        <f t="shared" si="34"/>
        <v>477</v>
      </c>
      <c r="B478" s="187" t="s">
        <v>4031</v>
      </c>
      <c r="C478" s="84" t="s">
        <v>4042</v>
      </c>
      <c r="D478" s="81" t="s">
        <v>4076</v>
      </c>
      <c r="E478" s="90" t="s">
        <v>2699</v>
      </c>
      <c r="F478" s="90" t="s">
        <v>2860</v>
      </c>
      <c r="G478" s="186" t="s">
        <v>4065</v>
      </c>
      <c r="H478" s="70" t="s">
        <v>2926</v>
      </c>
      <c r="I478" s="70" t="s">
        <v>4294</v>
      </c>
      <c r="J478" s="78" t="s">
        <v>413</v>
      </c>
      <c r="K478" s="70" t="s">
        <v>0</v>
      </c>
      <c r="L478" s="16" t="s">
        <v>4049</v>
      </c>
      <c r="M478" s="25" t="s">
        <v>1764</v>
      </c>
      <c r="N478" s="105">
        <v>47272</v>
      </c>
      <c r="O478" s="217">
        <f t="shared" ca="1" si="35"/>
        <v>1676</v>
      </c>
      <c r="P478" s="106" t="str">
        <f t="shared" ca="1" si="37"/>
        <v>Berlaku</v>
      </c>
    </row>
    <row r="479" spans="1:61" s="76" customFormat="1" ht="166.5" hidden="1" customHeight="1">
      <c r="A479" s="70">
        <f t="shared" si="34"/>
        <v>478</v>
      </c>
      <c r="B479" s="187" t="s">
        <v>4032</v>
      </c>
      <c r="C479" s="185" t="s">
        <v>4037</v>
      </c>
      <c r="D479" s="81" t="s">
        <v>4077</v>
      </c>
      <c r="E479" s="90" t="s">
        <v>1605</v>
      </c>
      <c r="F479" s="90" t="s">
        <v>2860</v>
      </c>
      <c r="G479" s="186" t="s">
        <v>4066</v>
      </c>
      <c r="H479" s="70" t="s">
        <v>2926</v>
      </c>
      <c r="I479" s="70" t="s">
        <v>4294</v>
      </c>
      <c r="J479" s="78" t="s">
        <v>413</v>
      </c>
      <c r="K479" s="70" t="s">
        <v>0</v>
      </c>
      <c r="L479" s="16" t="s">
        <v>4050</v>
      </c>
      <c r="M479" s="25" t="s">
        <v>4051</v>
      </c>
      <c r="N479" s="105">
        <v>47272</v>
      </c>
      <c r="O479" s="217">
        <f t="shared" ca="1" si="35"/>
        <v>1676</v>
      </c>
      <c r="P479" s="106" t="str">
        <f t="shared" ca="1" si="37"/>
        <v>Berlaku</v>
      </c>
    </row>
    <row r="480" spans="1:61" s="76" customFormat="1" ht="173.25" hidden="1" customHeight="1">
      <c r="A480" s="70">
        <f t="shared" si="34"/>
        <v>479</v>
      </c>
      <c r="B480" s="187" t="s">
        <v>4033</v>
      </c>
      <c r="C480" s="185" t="s">
        <v>253</v>
      </c>
      <c r="D480" s="81" t="s">
        <v>4078</v>
      </c>
      <c r="E480" s="90" t="s">
        <v>1605</v>
      </c>
      <c r="F480" s="90" t="s">
        <v>2861</v>
      </c>
      <c r="G480" s="186" t="s">
        <v>4067</v>
      </c>
      <c r="H480" s="70" t="s">
        <v>2884</v>
      </c>
      <c r="I480" s="70" t="s">
        <v>4294</v>
      </c>
      <c r="J480" s="78" t="s">
        <v>413</v>
      </c>
      <c r="K480" s="70" t="s">
        <v>0</v>
      </c>
      <c r="L480" s="16" t="s">
        <v>4052</v>
      </c>
      <c r="M480" s="25" t="s">
        <v>4053</v>
      </c>
      <c r="N480" s="105">
        <v>47272</v>
      </c>
      <c r="O480" s="217">
        <f t="shared" ca="1" si="35"/>
        <v>1676</v>
      </c>
      <c r="P480" s="106" t="str">
        <f t="shared" ca="1" si="37"/>
        <v>Berlaku</v>
      </c>
    </row>
    <row r="481" spans="1:16" s="76" customFormat="1" ht="183.75" hidden="1" customHeight="1">
      <c r="A481" s="70">
        <f t="shared" si="34"/>
        <v>480</v>
      </c>
      <c r="B481" s="187" t="s">
        <v>4034</v>
      </c>
      <c r="C481" s="185" t="s">
        <v>4038</v>
      </c>
      <c r="D481" s="81" t="s">
        <v>4079</v>
      </c>
      <c r="E481" s="90" t="s">
        <v>2820</v>
      </c>
      <c r="F481" s="90" t="s">
        <v>2860</v>
      </c>
      <c r="G481" s="186" t="s">
        <v>4068</v>
      </c>
      <c r="H481" s="70" t="s">
        <v>2926</v>
      </c>
      <c r="I481" s="70" t="s">
        <v>4294</v>
      </c>
      <c r="J481" s="78" t="s">
        <v>412</v>
      </c>
      <c r="K481" s="70" t="s">
        <v>0</v>
      </c>
      <c r="L481" s="16" t="s">
        <v>4054</v>
      </c>
      <c r="M481" s="24" t="s">
        <v>4055</v>
      </c>
      <c r="N481" s="105">
        <v>47272</v>
      </c>
      <c r="O481" s="217">
        <f t="shared" ca="1" si="35"/>
        <v>1676</v>
      </c>
      <c r="P481" s="106" t="str">
        <f t="shared" ca="1" si="37"/>
        <v>Berlaku</v>
      </c>
    </row>
    <row r="482" spans="1:16" s="76" customFormat="1" ht="78.75" hidden="1" customHeight="1">
      <c r="A482" s="70">
        <f t="shared" si="34"/>
        <v>481</v>
      </c>
      <c r="B482" s="187" t="s">
        <v>4035</v>
      </c>
      <c r="C482" s="185" t="s">
        <v>4039</v>
      </c>
      <c r="D482" s="81" t="s">
        <v>4080</v>
      </c>
      <c r="E482" s="90" t="s">
        <v>2697</v>
      </c>
      <c r="F482" s="90" t="s">
        <v>2860</v>
      </c>
      <c r="G482" s="186" t="s">
        <v>4069</v>
      </c>
      <c r="H482" s="70" t="s">
        <v>2926</v>
      </c>
      <c r="I482" s="70" t="s">
        <v>4294</v>
      </c>
      <c r="J482" s="78" t="s">
        <v>413</v>
      </c>
      <c r="K482" s="70" t="s">
        <v>0</v>
      </c>
      <c r="L482" s="16" t="s">
        <v>4056</v>
      </c>
      <c r="M482" s="24" t="s">
        <v>4090</v>
      </c>
      <c r="N482" s="105">
        <v>47269</v>
      </c>
      <c r="O482" s="217">
        <f t="shared" ca="1" si="35"/>
        <v>1673</v>
      </c>
      <c r="P482" s="106" t="str">
        <f t="shared" ca="1" si="37"/>
        <v>Berlaku</v>
      </c>
    </row>
    <row r="483" spans="1:16" s="76" customFormat="1" ht="183.75" hidden="1" customHeight="1">
      <c r="A483" s="70">
        <f t="shared" si="34"/>
        <v>482</v>
      </c>
      <c r="B483" s="187" t="s">
        <v>4036</v>
      </c>
      <c r="C483" s="188" t="s">
        <v>146</v>
      </c>
      <c r="D483" s="81" t="s">
        <v>4081</v>
      </c>
      <c r="E483" s="90" t="s">
        <v>1605</v>
      </c>
      <c r="F483" s="90" t="s">
        <v>2861</v>
      </c>
      <c r="G483" s="186" t="s">
        <v>4070</v>
      </c>
      <c r="H483" s="70" t="s">
        <v>2884</v>
      </c>
      <c r="I483" s="70" t="s">
        <v>4294</v>
      </c>
      <c r="J483" s="78" t="s">
        <v>413</v>
      </c>
      <c r="K483" s="70" t="s">
        <v>0</v>
      </c>
      <c r="L483" s="16" t="s">
        <v>4057</v>
      </c>
      <c r="M483" s="25" t="s">
        <v>4089</v>
      </c>
      <c r="N483" s="105">
        <v>47272</v>
      </c>
      <c r="O483" s="217">
        <f t="shared" ca="1" si="35"/>
        <v>1676</v>
      </c>
      <c r="P483" s="106" t="str">
        <f t="shared" ca="1" si="37"/>
        <v>Berlaku</v>
      </c>
    </row>
    <row r="484" spans="1:16" s="76" customFormat="1" ht="100.5" hidden="1" customHeight="1">
      <c r="A484" s="70">
        <f t="shared" si="34"/>
        <v>483</v>
      </c>
      <c r="B484" s="187" t="s">
        <v>4040</v>
      </c>
      <c r="C484" s="87" t="s">
        <v>261</v>
      </c>
      <c r="D484" s="72" t="s">
        <v>4082</v>
      </c>
      <c r="E484" s="90" t="s">
        <v>1604</v>
      </c>
      <c r="F484" s="90" t="s">
        <v>2861</v>
      </c>
      <c r="G484" s="186" t="s">
        <v>4071</v>
      </c>
      <c r="H484" s="70" t="s">
        <v>2884</v>
      </c>
      <c r="I484" s="70" t="s">
        <v>4294</v>
      </c>
      <c r="J484" s="78" t="s">
        <v>413</v>
      </c>
      <c r="K484" s="86" t="s">
        <v>221</v>
      </c>
      <c r="L484" s="16" t="s">
        <v>4058</v>
      </c>
      <c r="M484" s="25" t="s">
        <v>4059</v>
      </c>
      <c r="N484" s="105">
        <v>47272</v>
      </c>
      <c r="O484" s="217">
        <f t="shared" ca="1" si="35"/>
        <v>1676</v>
      </c>
      <c r="P484" s="106" t="str">
        <f t="shared" ca="1" si="37"/>
        <v>Berlaku</v>
      </c>
    </row>
    <row r="485" spans="1:16" s="76" customFormat="1" ht="83.25" hidden="1" customHeight="1">
      <c r="A485" s="70">
        <f t="shared" si="34"/>
        <v>484</v>
      </c>
      <c r="B485" s="187" t="s">
        <v>4041</v>
      </c>
      <c r="C485" s="76" t="s">
        <v>1026</v>
      </c>
      <c r="D485" s="81" t="s">
        <v>4083</v>
      </c>
      <c r="E485" s="90" t="s">
        <v>1605</v>
      </c>
      <c r="F485" s="90" t="s">
        <v>2860</v>
      </c>
      <c r="G485" s="186" t="s">
        <v>4072</v>
      </c>
      <c r="H485" s="70" t="s">
        <v>2926</v>
      </c>
      <c r="I485" s="70" t="s">
        <v>4296</v>
      </c>
      <c r="J485" s="78" t="s">
        <v>413</v>
      </c>
      <c r="K485" s="70" t="s">
        <v>10</v>
      </c>
      <c r="L485" s="16" t="s">
        <v>4060</v>
      </c>
      <c r="M485" s="25" t="s">
        <v>4061</v>
      </c>
      <c r="N485" s="105">
        <v>47272</v>
      </c>
      <c r="O485" s="217">
        <f t="shared" ca="1" si="35"/>
        <v>1676</v>
      </c>
      <c r="P485" s="106" t="str">
        <f t="shared" ca="1" si="37"/>
        <v>Berlaku</v>
      </c>
    </row>
    <row r="486" spans="1:16" s="76" customFormat="1" ht="168.75" hidden="1" customHeight="1">
      <c r="A486" s="70">
        <f t="shared" si="34"/>
        <v>485</v>
      </c>
      <c r="B486" s="71" t="s">
        <v>4135</v>
      </c>
      <c r="C486" s="72" t="s">
        <v>4093</v>
      </c>
      <c r="D486" s="81" t="s">
        <v>4094</v>
      </c>
      <c r="E486" s="90" t="s">
        <v>2696</v>
      </c>
      <c r="F486" s="90" t="s">
        <v>2860</v>
      </c>
      <c r="G486" s="70" t="s">
        <v>4095</v>
      </c>
      <c r="H486" s="70" t="s">
        <v>2926</v>
      </c>
      <c r="I486" s="70" t="s">
        <v>4294</v>
      </c>
      <c r="J486" s="70" t="s">
        <v>413</v>
      </c>
      <c r="K486" s="70" t="s">
        <v>0</v>
      </c>
      <c r="L486" s="73" t="s">
        <v>4096</v>
      </c>
      <c r="M486" s="74" t="s">
        <v>4136</v>
      </c>
      <c r="N486" s="105">
        <v>47293</v>
      </c>
      <c r="O486" s="217">
        <f t="shared" ca="1" si="35"/>
        <v>1697</v>
      </c>
      <c r="P486" s="106" t="str">
        <f t="shared" ref="P486:P494" ca="1" si="38">IF(O486&gt;0,"Berlaku","Kadaluarsa")</f>
        <v>Berlaku</v>
      </c>
    </row>
    <row r="487" spans="1:16" s="76" customFormat="1" ht="172.5" hidden="1" customHeight="1">
      <c r="A487" s="70">
        <f t="shared" si="34"/>
        <v>486</v>
      </c>
      <c r="B487" s="71" t="s">
        <v>1189</v>
      </c>
      <c r="C487" s="84" t="s">
        <v>4097</v>
      </c>
      <c r="D487" s="84" t="s">
        <v>3399</v>
      </c>
      <c r="E487" s="70" t="s">
        <v>2696</v>
      </c>
      <c r="F487" s="70" t="s">
        <v>2876</v>
      </c>
      <c r="G487" s="83" t="s">
        <v>4098</v>
      </c>
      <c r="H487" s="83" t="s">
        <v>2926</v>
      </c>
      <c r="I487" s="70" t="s">
        <v>4294</v>
      </c>
      <c r="J487" s="70" t="s">
        <v>413</v>
      </c>
      <c r="K487" s="70" t="s">
        <v>0</v>
      </c>
      <c r="L487" s="93" t="s">
        <v>4099</v>
      </c>
      <c r="M487" s="74" t="s">
        <v>4137</v>
      </c>
      <c r="N487" s="105">
        <v>47293</v>
      </c>
      <c r="O487" s="217">
        <f t="shared" ca="1" si="35"/>
        <v>1697</v>
      </c>
      <c r="P487" s="106" t="str">
        <f t="shared" ca="1" si="38"/>
        <v>Berlaku</v>
      </c>
    </row>
    <row r="488" spans="1:16" s="76" customFormat="1" ht="148.5" customHeight="1">
      <c r="A488" s="70">
        <f t="shared" si="34"/>
        <v>487</v>
      </c>
      <c r="B488" s="71" t="s">
        <v>3008</v>
      </c>
      <c r="C488" s="71" t="s">
        <v>187</v>
      </c>
      <c r="D488" s="72" t="s">
        <v>4100</v>
      </c>
      <c r="E488" s="70" t="s">
        <v>1604</v>
      </c>
      <c r="F488" s="70" t="s">
        <v>2861</v>
      </c>
      <c r="G488" s="83" t="s">
        <v>4101</v>
      </c>
      <c r="H488" s="83" t="s">
        <v>2884</v>
      </c>
      <c r="I488" s="70" t="s">
        <v>4296</v>
      </c>
      <c r="J488" s="70" t="s">
        <v>412</v>
      </c>
      <c r="K488" s="70" t="s">
        <v>2626</v>
      </c>
      <c r="L488" s="71" t="s">
        <v>4140</v>
      </c>
      <c r="M488" s="74" t="s">
        <v>4138</v>
      </c>
      <c r="N488" s="105">
        <v>47293</v>
      </c>
      <c r="O488" s="217">
        <f t="shared" ca="1" si="35"/>
        <v>1697</v>
      </c>
      <c r="P488" s="106" t="str">
        <f t="shared" ca="1" si="38"/>
        <v>Berlaku</v>
      </c>
    </row>
    <row r="489" spans="1:16" s="76" customFormat="1" ht="141" hidden="1" customHeight="1">
      <c r="A489" s="70">
        <f t="shared" si="34"/>
        <v>488</v>
      </c>
      <c r="B489" s="84" t="s">
        <v>4091</v>
      </c>
      <c r="C489" s="84" t="s">
        <v>255</v>
      </c>
      <c r="D489" s="81" t="s">
        <v>4102</v>
      </c>
      <c r="E489" s="90" t="s">
        <v>1605</v>
      </c>
      <c r="F489" s="90" t="s">
        <v>2860</v>
      </c>
      <c r="G489" s="90" t="s">
        <v>4103</v>
      </c>
      <c r="H489" s="90" t="s">
        <v>2926</v>
      </c>
      <c r="I489" s="70" t="s">
        <v>4294</v>
      </c>
      <c r="J489" s="70" t="s">
        <v>413</v>
      </c>
      <c r="K489" s="70" t="s">
        <v>0</v>
      </c>
      <c r="L489" s="81" t="s">
        <v>4104</v>
      </c>
      <c r="M489" s="84" t="s">
        <v>646</v>
      </c>
      <c r="N489" s="105">
        <v>47293</v>
      </c>
      <c r="O489" s="217">
        <f t="shared" ca="1" si="35"/>
        <v>1697</v>
      </c>
      <c r="P489" s="106" t="str">
        <f t="shared" ca="1" si="38"/>
        <v>Berlaku</v>
      </c>
    </row>
    <row r="490" spans="1:16" s="76" customFormat="1" ht="175.5" hidden="1" customHeight="1">
      <c r="A490" s="70">
        <f t="shared" si="34"/>
        <v>489</v>
      </c>
      <c r="B490" s="16" t="s">
        <v>4105</v>
      </c>
      <c r="C490" s="84" t="s">
        <v>4107</v>
      </c>
      <c r="D490" s="81" t="s">
        <v>4108</v>
      </c>
      <c r="E490" s="90" t="s">
        <v>2696</v>
      </c>
      <c r="F490" s="90" t="s">
        <v>2860</v>
      </c>
      <c r="G490" s="186" t="s">
        <v>4109</v>
      </c>
      <c r="H490" s="90" t="s">
        <v>2926</v>
      </c>
      <c r="I490" s="70" t="s">
        <v>4294</v>
      </c>
      <c r="J490" s="70" t="s">
        <v>412</v>
      </c>
      <c r="K490" s="70" t="s">
        <v>0</v>
      </c>
      <c r="L490" s="16" t="s">
        <v>4111</v>
      </c>
      <c r="M490" s="24" t="s">
        <v>4139</v>
      </c>
      <c r="N490" s="105">
        <v>47293</v>
      </c>
      <c r="O490" s="217">
        <f t="shared" ca="1" si="35"/>
        <v>1697</v>
      </c>
      <c r="P490" s="106" t="str">
        <f t="shared" ca="1" si="38"/>
        <v>Berlaku</v>
      </c>
    </row>
    <row r="491" spans="1:16" s="76" customFormat="1" ht="156" hidden="1" customHeight="1">
      <c r="A491" s="70">
        <f t="shared" si="34"/>
        <v>490</v>
      </c>
      <c r="B491" s="28" t="s">
        <v>4106</v>
      </c>
      <c r="C491" s="84" t="s">
        <v>4107</v>
      </c>
      <c r="D491" s="81" t="s">
        <v>4108</v>
      </c>
      <c r="E491" s="90" t="s">
        <v>2696</v>
      </c>
      <c r="F491" s="90" t="s">
        <v>2860</v>
      </c>
      <c r="G491" s="186" t="s">
        <v>4110</v>
      </c>
      <c r="H491" s="90" t="s">
        <v>2926</v>
      </c>
      <c r="I491" s="70" t="s">
        <v>4294</v>
      </c>
      <c r="J491" s="70" t="s">
        <v>413</v>
      </c>
      <c r="K491" s="70" t="s">
        <v>0</v>
      </c>
      <c r="L491" s="16" t="s">
        <v>4112</v>
      </c>
      <c r="M491" s="24" t="s">
        <v>4113</v>
      </c>
      <c r="N491" s="105">
        <v>47293</v>
      </c>
      <c r="O491" s="217">
        <f t="shared" ca="1" si="35"/>
        <v>1697</v>
      </c>
      <c r="P491" s="106" t="str">
        <f t="shared" ca="1" si="38"/>
        <v>Berlaku</v>
      </c>
    </row>
    <row r="492" spans="1:16" s="76" customFormat="1" ht="175.5" hidden="1" customHeight="1">
      <c r="A492" s="70">
        <f t="shared" si="34"/>
        <v>491</v>
      </c>
      <c r="B492" s="84" t="s">
        <v>4114</v>
      </c>
      <c r="C492" s="84" t="s">
        <v>3477</v>
      </c>
      <c r="D492" s="81" t="s">
        <v>4115</v>
      </c>
      <c r="E492" s="90" t="s">
        <v>1604</v>
      </c>
      <c r="F492" s="90" t="s">
        <v>2860</v>
      </c>
      <c r="G492" s="90" t="s">
        <v>4116</v>
      </c>
      <c r="H492" s="90" t="s">
        <v>2926</v>
      </c>
      <c r="I492" s="70" t="s">
        <v>4294</v>
      </c>
      <c r="J492" s="70" t="s">
        <v>412</v>
      </c>
      <c r="K492" s="78" t="s">
        <v>2625</v>
      </c>
      <c r="L492" s="25" t="s">
        <v>4117</v>
      </c>
      <c r="M492" s="25" t="s">
        <v>4142</v>
      </c>
      <c r="N492" s="105">
        <v>47293</v>
      </c>
      <c r="O492" s="217">
        <f t="shared" ca="1" si="35"/>
        <v>1697</v>
      </c>
      <c r="P492" s="106" t="str">
        <f t="shared" ca="1" si="38"/>
        <v>Berlaku</v>
      </c>
    </row>
    <row r="493" spans="1:16" s="76" customFormat="1" ht="91.5" hidden="1" customHeight="1">
      <c r="A493" s="70">
        <f t="shared" si="34"/>
        <v>492</v>
      </c>
      <c r="B493" s="28" t="s">
        <v>4118</v>
      </c>
      <c r="C493" s="84" t="s">
        <v>4122</v>
      </c>
      <c r="D493" s="81" t="s">
        <v>4123</v>
      </c>
      <c r="E493" s="90" t="s">
        <v>2697</v>
      </c>
      <c r="F493" s="90" t="s">
        <v>2860</v>
      </c>
      <c r="G493" s="186" t="s">
        <v>4120</v>
      </c>
      <c r="H493" s="90" t="s">
        <v>2926</v>
      </c>
      <c r="I493" s="70" t="s">
        <v>4294</v>
      </c>
      <c r="J493" s="70" t="s">
        <v>413</v>
      </c>
      <c r="K493" s="70" t="s">
        <v>10</v>
      </c>
      <c r="L493" s="16" t="s">
        <v>4126</v>
      </c>
      <c r="M493" s="25" t="s">
        <v>4127</v>
      </c>
      <c r="N493" s="105">
        <v>47293</v>
      </c>
      <c r="O493" s="217">
        <f t="shared" ca="1" si="35"/>
        <v>1697</v>
      </c>
      <c r="P493" s="106" t="str">
        <f t="shared" ca="1" si="38"/>
        <v>Berlaku</v>
      </c>
    </row>
    <row r="494" spans="1:16" s="76" customFormat="1" ht="62.1" hidden="1" customHeight="1">
      <c r="A494" s="70">
        <f t="shared" si="34"/>
        <v>493</v>
      </c>
      <c r="B494" s="28" t="s">
        <v>4119</v>
      </c>
      <c r="C494" s="84" t="s">
        <v>4124</v>
      </c>
      <c r="D494" s="81" t="s">
        <v>4125</v>
      </c>
      <c r="E494" s="90" t="s">
        <v>2696</v>
      </c>
      <c r="F494" s="90" t="s">
        <v>2860</v>
      </c>
      <c r="G494" s="186" t="s">
        <v>4121</v>
      </c>
      <c r="H494" s="90" t="s">
        <v>2926</v>
      </c>
      <c r="I494" s="70" t="s">
        <v>4294</v>
      </c>
      <c r="J494" s="70" t="s">
        <v>413</v>
      </c>
      <c r="K494" s="70" t="s">
        <v>10</v>
      </c>
      <c r="L494" s="16" t="s">
        <v>4128</v>
      </c>
      <c r="M494" s="25" t="s">
        <v>4129</v>
      </c>
      <c r="N494" s="105">
        <v>47293</v>
      </c>
      <c r="O494" s="217">
        <f t="shared" ca="1" si="35"/>
        <v>1697</v>
      </c>
      <c r="P494" s="106" t="str">
        <f t="shared" ca="1" si="38"/>
        <v>Berlaku</v>
      </c>
    </row>
    <row r="495" spans="1:16" s="76" customFormat="1" ht="99.75" hidden="1" customHeight="1">
      <c r="A495" s="70">
        <f t="shared" si="34"/>
        <v>494</v>
      </c>
      <c r="B495" s="28" t="s">
        <v>4152</v>
      </c>
      <c r="C495" s="189" t="s">
        <v>4175</v>
      </c>
      <c r="D495" s="72" t="s">
        <v>4176</v>
      </c>
      <c r="E495" s="70" t="s">
        <v>1605</v>
      </c>
      <c r="F495" s="70" t="s">
        <v>2861</v>
      </c>
      <c r="G495" s="186" t="s">
        <v>4153</v>
      </c>
      <c r="H495" s="86" t="s">
        <v>2884</v>
      </c>
      <c r="I495" s="70" t="s">
        <v>4294</v>
      </c>
      <c r="J495" s="18" t="s">
        <v>413</v>
      </c>
      <c r="K495" s="190" t="s">
        <v>0</v>
      </c>
      <c r="L495" s="24" t="s">
        <v>4171</v>
      </c>
      <c r="M495" s="25" t="s">
        <v>4188</v>
      </c>
      <c r="N495" s="105">
        <v>47322</v>
      </c>
      <c r="O495" s="217">
        <f t="shared" ca="1" si="35"/>
        <v>1726</v>
      </c>
      <c r="P495" s="106" t="str">
        <f ca="1">IF(O495&gt;0,"Berlaku","Kadaluarsa")</f>
        <v>Berlaku</v>
      </c>
    </row>
    <row r="496" spans="1:16" s="76" customFormat="1" ht="86.25" hidden="1" customHeight="1">
      <c r="A496" s="70">
        <f t="shared" si="34"/>
        <v>495</v>
      </c>
      <c r="B496" s="28" t="s">
        <v>4154</v>
      </c>
      <c r="C496" s="189" t="s">
        <v>4177</v>
      </c>
      <c r="D496" s="84" t="s">
        <v>4178</v>
      </c>
      <c r="E496" s="70" t="s">
        <v>2696</v>
      </c>
      <c r="F496" s="70" t="s">
        <v>2861</v>
      </c>
      <c r="G496" s="186" t="s">
        <v>4155</v>
      </c>
      <c r="H496" s="86" t="s">
        <v>2884</v>
      </c>
      <c r="I496" s="70" t="s">
        <v>4294</v>
      </c>
      <c r="J496" s="18" t="s">
        <v>413</v>
      </c>
      <c r="K496" s="190" t="s">
        <v>0</v>
      </c>
      <c r="L496" s="16" t="s">
        <v>4201</v>
      </c>
      <c r="M496" s="25" t="s">
        <v>4189</v>
      </c>
      <c r="N496" s="105">
        <v>47322</v>
      </c>
      <c r="O496" s="217">
        <f t="shared" ca="1" si="35"/>
        <v>1726</v>
      </c>
      <c r="P496" s="106" t="str">
        <f ca="1">IF(O496&gt;0,"Berlaku","Kadaluarsa")</f>
        <v>Berlaku</v>
      </c>
    </row>
    <row r="497" spans="1:16" s="76" customFormat="1" ht="186.75" hidden="1" customHeight="1">
      <c r="A497" s="70">
        <f t="shared" si="34"/>
        <v>496</v>
      </c>
      <c r="B497" s="28" t="s">
        <v>533</v>
      </c>
      <c r="C497" s="189" t="s">
        <v>4179</v>
      </c>
      <c r="D497" s="72" t="s">
        <v>4180</v>
      </c>
      <c r="E497" s="70" t="s">
        <v>2696</v>
      </c>
      <c r="F497" s="70" t="s">
        <v>2861</v>
      </c>
      <c r="G497" s="33" t="s">
        <v>4156</v>
      </c>
      <c r="H497" s="86" t="s">
        <v>2884</v>
      </c>
      <c r="I497" s="70" t="s">
        <v>4294</v>
      </c>
      <c r="J497" s="191" t="s">
        <v>413</v>
      </c>
      <c r="K497" s="192" t="s">
        <v>0</v>
      </c>
      <c r="L497" s="25" t="s">
        <v>4172</v>
      </c>
      <c r="M497" s="25" t="s">
        <v>4190</v>
      </c>
      <c r="N497" s="105">
        <v>47322</v>
      </c>
      <c r="O497" s="217">
        <f t="shared" ca="1" si="35"/>
        <v>1726</v>
      </c>
      <c r="P497" s="106" t="s">
        <v>2880</v>
      </c>
    </row>
    <row r="498" spans="1:16" s="76" customFormat="1" ht="195" hidden="1" customHeight="1">
      <c r="A498" s="70">
        <f t="shared" si="34"/>
        <v>497</v>
      </c>
      <c r="B498" s="28" t="s">
        <v>4157</v>
      </c>
      <c r="C498" s="193" t="s">
        <v>4181</v>
      </c>
      <c r="D498" s="84" t="s">
        <v>4182</v>
      </c>
      <c r="E498" s="70" t="s">
        <v>1604</v>
      </c>
      <c r="F498" s="70" t="s">
        <v>2861</v>
      </c>
      <c r="G498" s="194" t="s">
        <v>4158</v>
      </c>
      <c r="H498" s="86" t="s">
        <v>2884</v>
      </c>
      <c r="I498" s="70" t="s">
        <v>4294</v>
      </c>
      <c r="J498" s="191" t="s">
        <v>413</v>
      </c>
      <c r="K498" s="192" t="s">
        <v>0</v>
      </c>
      <c r="L498" s="151" t="s">
        <v>4202</v>
      </c>
      <c r="M498" s="25" t="s">
        <v>4173</v>
      </c>
      <c r="N498" s="105">
        <v>47322</v>
      </c>
      <c r="O498" s="217">
        <f t="shared" ca="1" si="35"/>
        <v>1726</v>
      </c>
      <c r="P498" s="106" t="s">
        <v>2880</v>
      </c>
    </row>
    <row r="499" spans="1:16" s="76" customFormat="1" ht="212.25" hidden="1" customHeight="1">
      <c r="A499" s="70">
        <f t="shared" si="34"/>
        <v>498</v>
      </c>
      <c r="B499" s="28" t="s">
        <v>4159</v>
      </c>
      <c r="C499" s="189" t="s">
        <v>4183</v>
      </c>
      <c r="D499" s="81" t="s">
        <v>4184</v>
      </c>
      <c r="E499" s="70" t="s">
        <v>1605</v>
      </c>
      <c r="F499" s="70" t="s">
        <v>2861</v>
      </c>
      <c r="G499" s="186" t="s">
        <v>4160</v>
      </c>
      <c r="H499" s="86" t="s">
        <v>2884</v>
      </c>
      <c r="I499" s="70" t="s">
        <v>4294</v>
      </c>
      <c r="J499" s="18" t="s">
        <v>413</v>
      </c>
      <c r="K499" s="18" t="s">
        <v>0</v>
      </c>
      <c r="L499" s="24" t="s">
        <v>4191</v>
      </c>
      <c r="M499" s="16" t="s">
        <v>4192</v>
      </c>
      <c r="N499" s="105">
        <v>47322</v>
      </c>
      <c r="O499" s="217">
        <f t="shared" ca="1" si="35"/>
        <v>1726</v>
      </c>
      <c r="P499" s="106" t="s">
        <v>2880</v>
      </c>
    </row>
    <row r="500" spans="1:16" s="76" customFormat="1" ht="210" hidden="1" customHeight="1">
      <c r="A500" s="70">
        <f t="shared" si="34"/>
        <v>499</v>
      </c>
      <c r="B500" s="28" t="s">
        <v>4161</v>
      </c>
      <c r="C500" s="189" t="s">
        <v>4183</v>
      </c>
      <c r="D500" s="81" t="s">
        <v>4184</v>
      </c>
      <c r="E500" s="70" t="s">
        <v>1605</v>
      </c>
      <c r="F500" s="70" t="s">
        <v>2861</v>
      </c>
      <c r="G500" s="186" t="s">
        <v>4162</v>
      </c>
      <c r="H500" s="86" t="s">
        <v>2884</v>
      </c>
      <c r="I500" s="70" t="s">
        <v>4294</v>
      </c>
      <c r="J500" s="18" t="s">
        <v>413</v>
      </c>
      <c r="K500" s="18" t="s">
        <v>0</v>
      </c>
      <c r="L500" s="24" t="s">
        <v>4193</v>
      </c>
      <c r="M500" s="41" t="s">
        <v>4194</v>
      </c>
      <c r="N500" s="105">
        <v>47322</v>
      </c>
      <c r="O500" s="217">
        <f t="shared" ca="1" si="35"/>
        <v>1726</v>
      </c>
      <c r="P500" s="106" t="s">
        <v>2880</v>
      </c>
    </row>
    <row r="501" spans="1:16" s="76" customFormat="1" ht="148.5" hidden="1" customHeight="1">
      <c r="A501" s="70">
        <f t="shared" si="34"/>
        <v>500</v>
      </c>
      <c r="B501" s="28" t="s">
        <v>4163</v>
      </c>
      <c r="C501" s="189" t="s">
        <v>4183</v>
      </c>
      <c r="D501" s="81" t="s">
        <v>4184</v>
      </c>
      <c r="E501" s="70" t="s">
        <v>1605</v>
      </c>
      <c r="F501" s="70" t="s">
        <v>2861</v>
      </c>
      <c r="G501" s="186" t="s">
        <v>4164</v>
      </c>
      <c r="H501" s="86" t="s">
        <v>2884</v>
      </c>
      <c r="I501" s="70" t="s">
        <v>4294</v>
      </c>
      <c r="J501" s="18" t="s">
        <v>413</v>
      </c>
      <c r="K501" s="18" t="s">
        <v>0</v>
      </c>
      <c r="L501" s="24" t="s">
        <v>4200</v>
      </c>
      <c r="M501" s="41" t="s">
        <v>4195</v>
      </c>
      <c r="N501" s="105">
        <v>47322</v>
      </c>
      <c r="O501" s="217">
        <f t="shared" ca="1" si="35"/>
        <v>1726</v>
      </c>
      <c r="P501" s="106" t="s">
        <v>2880</v>
      </c>
    </row>
    <row r="502" spans="1:16" s="76" customFormat="1" ht="195" hidden="1" customHeight="1">
      <c r="A502" s="70">
        <f t="shared" si="34"/>
        <v>501</v>
      </c>
      <c r="B502" s="28" t="s">
        <v>4165</v>
      </c>
      <c r="C502" s="189" t="s">
        <v>4183</v>
      </c>
      <c r="D502" s="81" t="s">
        <v>4184</v>
      </c>
      <c r="E502" s="70" t="s">
        <v>1605</v>
      </c>
      <c r="F502" s="70" t="s">
        <v>2861</v>
      </c>
      <c r="G502" s="186" t="s">
        <v>4166</v>
      </c>
      <c r="H502" s="86" t="s">
        <v>2884</v>
      </c>
      <c r="I502" s="70" t="s">
        <v>4294</v>
      </c>
      <c r="J502" s="18" t="s">
        <v>413</v>
      </c>
      <c r="K502" s="18" t="s">
        <v>0</v>
      </c>
      <c r="L502" s="17" t="s">
        <v>4196</v>
      </c>
      <c r="M502" s="41" t="s">
        <v>4197</v>
      </c>
      <c r="N502" s="105">
        <v>47322</v>
      </c>
      <c r="O502" s="217">
        <f t="shared" ca="1" si="35"/>
        <v>1726</v>
      </c>
      <c r="P502" s="106" t="s">
        <v>2880</v>
      </c>
    </row>
    <row r="503" spans="1:16" s="76" customFormat="1" ht="195" hidden="1" customHeight="1">
      <c r="A503" s="70">
        <f t="shared" si="34"/>
        <v>502</v>
      </c>
      <c r="B503" s="28" t="s">
        <v>4167</v>
      </c>
      <c r="C503" s="189" t="s">
        <v>4107</v>
      </c>
      <c r="D503" s="84" t="s">
        <v>4185</v>
      </c>
      <c r="E503" s="70" t="s">
        <v>2696</v>
      </c>
      <c r="F503" s="70" t="s">
        <v>2860</v>
      </c>
      <c r="G503" s="186" t="s">
        <v>4168</v>
      </c>
      <c r="H503" s="83" t="s">
        <v>2926</v>
      </c>
      <c r="I503" s="70" t="s">
        <v>4294</v>
      </c>
      <c r="J503" s="191" t="s">
        <v>413</v>
      </c>
      <c r="K503" s="192" t="s">
        <v>0</v>
      </c>
      <c r="L503" s="19" t="s">
        <v>4226</v>
      </c>
      <c r="M503" s="20" t="s">
        <v>4174</v>
      </c>
      <c r="N503" s="105">
        <v>47322</v>
      </c>
      <c r="O503" s="217">
        <f t="shared" ca="1" si="35"/>
        <v>1726</v>
      </c>
      <c r="P503" s="106" t="s">
        <v>2880</v>
      </c>
    </row>
    <row r="504" spans="1:16" s="76" customFormat="1" ht="195" hidden="1" customHeight="1">
      <c r="A504" s="70">
        <f t="shared" si="34"/>
        <v>503</v>
      </c>
      <c r="B504" s="28" t="s">
        <v>4169</v>
      </c>
      <c r="C504" s="25" t="s">
        <v>4186</v>
      </c>
      <c r="D504" s="84" t="s">
        <v>4187</v>
      </c>
      <c r="E504" s="70" t="s">
        <v>1605</v>
      </c>
      <c r="F504" s="70" t="s">
        <v>2861</v>
      </c>
      <c r="G504" s="33" t="s">
        <v>4170</v>
      </c>
      <c r="H504" s="83" t="s">
        <v>2884</v>
      </c>
      <c r="I504" s="70" t="s">
        <v>4294</v>
      </c>
      <c r="J504" s="18" t="s">
        <v>413</v>
      </c>
      <c r="K504" s="190" t="s">
        <v>3</v>
      </c>
      <c r="L504" s="16" t="s">
        <v>4198</v>
      </c>
      <c r="M504" s="24" t="s">
        <v>4199</v>
      </c>
      <c r="N504" s="105">
        <v>47322</v>
      </c>
      <c r="O504" s="217">
        <f t="shared" ca="1" si="35"/>
        <v>1726</v>
      </c>
      <c r="P504" s="106" t="s">
        <v>2880</v>
      </c>
    </row>
    <row r="505" spans="1:16" s="76" customFormat="1" ht="195" hidden="1" customHeight="1">
      <c r="A505" s="70">
        <f t="shared" si="34"/>
        <v>504</v>
      </c>
      <c r="B505" s="28" t="s">
        <v>4227</v>
      </c>
      <c r="C505" s="25" t="s">
        <v>514</v>
      </c>
      <c r="D505" s="84" t="s">
        <v>2707</v>
      </c>
      <c r="E505" s="70" t="s">
        <v>2699</v>
      </c>
      <c r="F505" s="70" t="s">
        <v>2878</v>
      </c>
      <c r="G505" s="198" t="s">
        <v>4233</v>
      </c>
      <c r="H505" s="83" t="s">
        <v>2926</v>
      </c>
      <c r="I505" s="70" t="s">
        <v>4294</v>
      </c>
      <c r="J505" s="191" t="s">
        <v>413</v>
      </c>
      <c r="K505" s="192" t="s">
        <v>0</v>
      </c>
      <c r="L505" s="151" t="s">
        <v>4241</v>
      </c>
      <c r="M505" s="25" t="s">
        <v>1765</v>
      </c>
      <c r="N505" s="105">
        <v>47358</v>
      </c>
      <c r="O505" s="217">
        <f t="shared" ca="1" si="35"/>
        <v>1762</v>
      </c>
      <c r="P505" s="106" t="s">
        <v>2880</v>
      </c>
    </row>
    <row r="506" spans="1:16" s="76" customFormat="1" ht="90" hidden="1" customHeight="1">
      <c r="A506" s="70">
        <f t="shared" si="34"/>
        <v>505</v>
      </c>
      <c r="B506" s="28" t="s">
        <v>4228</v>
      </c>
      <c r="C506" s="25" t="s">
        <v>514</v>
      </c>
      <c r="D506" s="84" t="s">
        <v>2707</v>
      </c>
      <c r="E506" s="70" t="s">
        <v>2699</v>
      </c>
      <c r="F506" s="70" t="s">
        <v>2878</v>
      </c>
      <c r="G506" s="198" t="s">
        <v>4234</v>
      </c>
      <c r="H506" s="83" t="s">
        <v>2926</v>
      </c>
      <c r="I506" s="70" t="s">
        <v>4294</v>
      </c>
      <c r="J506" s="191" t="s">
        <v>413</v>
      </c>
      <c r="K506" s="192" t="s">
        <v>0</v>
      </c>
      <c r="L506" s="151" t="s">
        <v>4242</v>
      </c>
      <c r="M506" s="25" t="s">
        <v>1764</v>
      </c>
      <c r="N506" s="105">
        <v>47358</v>
      </c>
      <c r="O506" s="217">
        <f t="shared" ca="1" si="35"/>
        <v>1762</v>
      </c>
      <c r="P506" s="106" t="s">
        <v>2880</v>
      </c>
    </row>
    <row r="507" spans="1:16" s="76" customFormat="1" ht="175.5" hidden="1" customHeight="1">
      <c r="A507" s="70">
        <f t="shared" si="34"/>
        <v>506</v>
      </c>
      <c r="B507" s="28" t="s">
        <v>4229</v>
      </c>
      <c r="C507" s="25" t="s">
        <v>1045</v>
      </c>
      <c r="D507" s="84" t="s">
        <v>4252</v>
      </c>
      <c r="E507" s="70" t="s">
        <v>2696</v>
      </c>
      <c r="F507" s="70" t="s">
        <v>2861</v>
      </c>
      <c r="G507" s="198" t="s">
        <v>4235</v>
      </c>
      <c r="H507" s="83" t="s">
        <v>2884</v>
      </c>
      <c r="I507" s="70" t="s">
        <v>4294</v>
      </c>
      <c r="J507" s="191" t="s">
        <v>413</v>
      </c>
      <c r="K507" s="192" t="s">
        <v>0</v>
      </c>
      <c r="L507" s="151" t="s">
        <v>4243</v>
      </c>
      <c r="M507" s="25" t="s">
        <v>1788</v>
      </c>
      <c r="N507" s="105">
        <v>47358</v>
      </c>
      <c r="O507" s="217">
        <f t="shared" ca="1" si="35"/>
        <v>1762</v>
      </c>
      <c r="P507" s="106" t="s">
        <v>2880</v>
      </c>
    </row>
    <row r="508" spans="1:16" s="76" customFormat="1" ht="184.5" hidden="1" customHeight="1">
      <c r="A508" s="70">
        <f t="shared" si="34"/>
        <v>507</v>
      </c>
      <c r="B508" s="28" t="s">
        <v>4230</v>
      </c>
      <c r="C508" s="25" t="s">
        <v>798</v>
      </c>
      <c r="D508" s="84" t="s">
        <v>4253</v>
      </c>
      <c r="E508" s="70" t="s">
        <v>1604</v>
      </c>
      <c r="F508" s="70" t="s">
        <v>2861</v>
      </c>
      <c r="G508" s="198" t="s">
        <v>4236</v>
      </c>
      <c r="H508" s="83" t="s">
        <v>2884</v>
      </c>
      <c r="I508" s="70" t="s">
        <v>4294</v>
      </c>
      <c r="J508" s="191" t="s">
        <v>412</v>
      </c>
      <c r="K508" s="192" t="s">
        <v>0</v>
      </c>
      <c r="L508" s="151" t="s">
        <v>4244</v>
      </c>
      <c r="M508" s="25" t="s">
        <v>4245</v>
      </c>
      <c r="N508" s="105">
        <v>47358</v>
      </c>
      <c r="O508" s="217">
        <f t="shared" ca="1" si="35"/>
        <v>1762</v>
      </c>
      <c r="P508" s="106" t="s">
        <v>2880</v>
      </c>
    </row>
    <row r="509" spans="1:16" s="76" customFormat="1" ht="185.25" hidden="1" customHeight="1">
      <c r="A509" s="70">
        <f t="shared" si="34"/>
        <v>508</v>
      </c>
      <c r="B509" s="28" t="s">
        <v>4231</v>
      </c>
      <c r="C509" s="25" t="s">
        <v>798</v>
      </c>
      <c r="D509" s="84" t="s">
        <v>4254</v>
      </c>
      <c r="E509" s="70" t="s">
        <v>1604</v>
      </c>
      <c r="F509" s="70" t="s">
        <v>2861</v>
      </c>
      <c r="G509" s="198" t="s">
        <v>4237</v>
      </c>
      <c r="H509" s="83" t="s">
        <v>2884</v>
      </c>
      <c r="I509" s="70" t="s">
        <v>4294</v>
      </c>
      <c r="J509" s="191" t="s">
        <v>413</v>
      </c>
      <c r="K509" s="192" t="s">
        <v>0</v>
      </c>
      <c r="L509" s="151" t="s">
        <v>4246</v>
      </c>
      <c r="M509" s="25" t="s">
        <v>4245</v>
      </c>
      <c r="N509" s="105">
        <v>47358</v>
      </c>
      <c r="O509" s="217">
        <f t="shared" ca="1" si="35"/>
        <v>1762</v>
      </c>
      <c r="P509" s="106" t="s">
        <v>2880</v>
      </c>
    </row>
    <row r="510" spans="1:16" s="76" customFormat="1" ht="159.75" hidden="1" customHeight="1">
      <c r="A510" s="70">
        <f t="shared" si="34"/>
        <v>509</v>
      </c>
      <c r="B510" s="28" t="s">
        <v>4232</v>
      </c>
      <c r="C510" s="71" t="s">
        <v>146</v>
      </c>
      <c r="D510" s="84" t="s">
        <v>4255</v>
      </c>
      <c r="E510" s="70" t="s">
        <v>1605</v>
      </c>
      <c r="F510" s="70" t="s">
        <v>2861</v>
      </c>
      <c r="G510" s="198" t="s">
        <v>4238</v>
      </c>
      <c r="H510" s="83" t="s">
        <v>2884</v>
      </c>
      <c r="I510" s="70" t="s">
        <v>4294</v>
      </c>
      <c r="J510" s="191" t="s">
        <v>412</v>
      </c>
      <c r="K510" s="86" t="s">
        <v>221</v>
      </c>
      <c r="L510" s="24" t="s">
        <v>4247</v>
      </c>
      <c r="M510" s="16" t="s">
        <v>4248</v>
      </c>
      <c r="N510" s="105">
        <v>47358</v>
      </c>
      <c r="O510" s="217">
        <f t="shared" ca="1" si="35"/>
        <v>1762</v>
      </c>
      <c r="P510" s="106" t="s">
        <v>2880</v>
      </c>
    </row>
    <row r="511" spans="1:16" s="76" customFormat="1" ht="157.5" hidden="1" customHeight="1">
      <c r="A511" s="70">
        <f t="shared" si="34"/>
        <v>510</v>
      </c>
      <c r="B511" s="71" t="s">
        <v>147</v>
      </c>
      <c r="C511" s="71" t="s">
        <v>146</v>
      </c>
      <c r="D511" s="72" t="s">
        <v>4256</v>
      </c>
      <c r="E511" s="70" t="s">
        <v>1605</v>
      </c>
      <c r="F511" s="70" t="s">
        <v>2861</v>
      </c>
      <c r="G511" s="199" t="s">
        <v>4239</v>
      </c>
      <c r="H511" s="78" t="s">
        <v>2884</v>
      </c>
      <c r="I511" s="70" t="s">
        <v>4294</v>
      </c>
      <c r="J511" s="18" t="s">
        <v>413</v>
      </c>
      <c r="K511" s="18" t="s">
        <v>0</v>
      </c>
      <c r="L511" s="200" t="s">
        <v>4249</v>
      </c>
      <c r="M511" s="24" t="s">
        <v>588</v>
      </c>
      <c r="N511" s="105">
        <v>47358</v>
      </c>
      <c r="O511" s="217">
        <f t="shared" ca="1" si="35"/>
        <v>1762</v>
      </c>
      <c r="P511" s="106" t="str">
        <f t="shared" ref="P511:P532" ca="1" si="39">IF(O511&gt;0,"Berlaku","Kadaluarsa")</f>
        <v>Berlaku</v>
      </c>
    </row>
    <row r="512" spans="1:16" s="76" customFormat="1" ht="185.25" hidden="1" customHeight="1">
      <c r="A512" s="70">
        <f t="shared" si="34"/>
        <v>511</v>
      </c>
      <c r="B512" s="71" t="s">
        <v>4257</v>
      </c>
      <c r="C512" s="71" t="s">
        <v>242</v>
      </c>
      <c r="D512" s="81" t="s">
        <v>4258</v>
      </c>
      <c r="E512" s="90" t="s">
        <v>1605</v>
      </c>
      <c r="F512" s="90" t="s">
        <v>2860</v>
      </c>
      <c r="G512" s="199" t="s">
        <v>4240</v>
      </c>
      <c r="H512" s="78" t="s">
        <v>2926</v>
      </c>
      <c r="I512" s="70" t="s">
        <v>4294</v>
      </c>
      <c r="J512" s="18" t="s">
        <v>412</v>
      </c>
      <c r="K512" s="18" t="s">
        <v>3</v>
      </c>
      <c r="L512" s="201" t="s">
        <v>4250</v>
      </c>
      <c r="M512" s="24" t="s">
        <v>4251</v>
      </c>
      <c r="N512" s="105">
        <v>47358</v>
      </c>
      <c r="O512" s="217">
        <f t="shared" ca="1" si="35"/>
        <v>1762</v>
      </c>
      <c r="P512" s="106" t="str">
        <f t="shared" ca="1" si="39"/>
        <v>Berlaku</v>
      </c>
    </row>
    <row r="513" spans="1:16" s="76" customFormat="1" ht="184.5" hidden="1" customHeight="1">
      <c r="A513" s="70">
        <f t="shared" si="34"/>
        <v>512</v>
      </c>
      <c r="B513" s="28" t="s">
        <v>4324</v>
      </c>
      <c r="C513" s="71" t="s">
        <v>146</v>
      </c>
      <c r="D513" s="72" t="s">
        <v>4354</v>
      </c>
      <c r="E513" s="70" t="s">
        <v>1605</v>
      </c>
      <c r="F513" s="70" t="s">
        <v>2861</v>
      </c>
      <c r="G513" s="78" t="s">
        <v>4331</v>
      </c>
      <c r="H513" s="78" t="s">
        <v>2884</v>
      </c>
      <c r="I513" s="70" t="s">
        <v>4294</v>
      </c>
      <c r="J513" s="70" t="s">
        <v>412</v>
      </c>
      <c r="K513" s="70" t="s">
        <v>0</v>
      </c>
      <c r="L513" s="84" t="s">
        <v>4339</v>
      </c>
      <c r="M513" s="74" t="s">
        <v>4340</v>
      </c>
      <c r="N513" s="105">
        <v>47391</v>
      </c>
      <c r="O513" s="217">
        <f t="shared" ca="1" si="35"/>
        <v>1795</v>
      </c>
      <c r="P513" s="106" t="str">
        <f t="shared" ca="1" si="39"/>
        <v>Berlaku</v>
      </c>
    </row>
    <row r="514" spans="1:16" s="76" customFormat="1" ht="208.5" hidden="1" customHeight="1">
      <c r="A514" s="70">
        <f t="shared" si="34"/>
        <v>513</v>
      </c>
      <c r="B514" s="28" t="s">
        <v>4325</v>
      </c>
      <c r="C514" s="88" t="s">
        <v>235</v>
      </c>
      <c r="D514" s="81" t="s">
        <v>4353</v>
      </c>
      <c r="E514" s="90" t="s">
        <v>2699</v>
      </c>
      <c r="F514" s="90" t="s">
        <v>2860</v>
      </c>
      <c r="G514" s="90" t="s">
        <v>4332</v>
      </c>
      <c r="H514" s="90" t="s">
        <v>2926</v>
      </c>
      <c r="I514" s="70" t="s">
        <v>4294</v>
      </c>
      <c r="J514" s="70" t="s">
        <v>412</v>
      </c>
      <c r="K514" s="70" t="s">
        <v>10</v>
      </c>
      <c r="L514" s="84" t="s">
        <v>4341</v>
      </c>
      <c r="M514" s="84" t="s">
        <v>668</v>
      </c>
      <c r="N514" s="105">
        <v>47391</v>
      </c>
      <c r="O514" s="217">
        <f t="shared" ca="1" si="35"/>
        <v>1795</v>
      </c>
      <c r="P514" s="106" t="str">
        <f t="shared" ca="1" si="39"/>
        <v>Berlaku</v>
      </c>
    </row>
    <row r="515" spans="1:16" s="76" customFormat="1" ht="81.75" hidden="1" customHeight="1">
      <c r="A515" s="70">
        <f t="shared" ref="A515:A577" si="40">A514+1</f>
        <v>514</v>
      </c>
      <c r="B515" s="28" t="s">
        <v>4326</v>
      </c>
      <c r="C515" s="84" t="s">
        <v>254</v>
      </c>
      <c r="D515" s="81" t="s">
        <v>4352</v>
      </c>
      <c r="E515" s="90" t="s">
        <v>1605</v>
      </c>
      <c r="F515" s="90" t="s">
        <v>2876</v>
      </c>
      <c r="G515" s="86" t="s">
        <v>4333</v>
      </c>
      <c r="H515" s="86" t="s">
        <v>2884</v>
      </c>
      <c r="I515" s="70" t="s">
        <v>4295</v>
      </c>
      <c r="J515" s="70" t="s">
        <v>413</v>
      </c>
      <c r="K515" s="86" t="s">
        <v>10</v>
      </c>
      <c r="L515" s="81" t="s">
        <v>4342</v>
      </c>
      <c r="M515" s="84" t="s">
        <v>4343</v>
      </c>
      <c r="N515" s="105">
        <v>47391</v>
      </c>
      <c r="O515" s="217">
        <f t="shared" ref="O515:O578" ca="1" si="41">N515-TODAY()</f>
        <v>1795</v>
      </c>
      <c r="P515" s="106" t="str">
        <f t="shared" ca="1" si="39"/>
        <v>Berlaku</v>
      </c>
    </row>
    <row r="516" spans="1:16" s="76" customFormat="1" ht="177" hidden="1" customHeight="1">
      <c r="A516" s="70">
        <f t="shared" si="40"/>
        <v>515</v>
      </c>
      <c r="B516" s="29" t="s">
        <v>4327</v>
      </c>
      <c r="C516" s="71" t="s">
        <v>135</v>
      </c>
      <c r="D516" s="81" t="s">
        <v>4351</v>
      </c>
      <c r="E516" s="90" t="s">
        <v>2696</v>
      </c>
      <c r="F516" s="90" t="s">
        <v>2860</v>
      </c>
      <c r="G516" s="92" t="s">
        <v>4334</v>
      </c>
      <c r="H516" s="92" t="s">
        <v>2926</v>
      </c>
      <c r="I516" s="70" t="s">
        <v>4294</v>
      </c>
      <c r="J516" s="70" t="s">
        <v>413</v>
      </c>
      <c r="K516" s="70" t="s">
        <v>3</v>
      </c>
      <c r="L516" s="72" t="s">
        <v>4344</v>
      </c>
      <c r="M516" s="74" t="s">
        <v>4345</v>
      </c>
      <c r="N516" s="105">
        <v>47391</v>
      </c>
      <c r="O516" s="217">
        <f t="shared" ca="1" si="41"/>
        <v>1795</v>
      </c>
      <c r="P516" s="106" t="str">
        <f t="shared" ca="1" si="39"/>
        <v>Berlaku</v>
      </c>
    </row>
    <row r="517" spans="1:16" s="76" customFormat="1" ht="150" hidden="1">
      <c r="A517" s="70">
        <f t="shared" si="40"/>
        <v>516</v>
      </c>
      <c r="B517" s="29" t="s">
        <v>528</v>
      </c>
      <c r="C517" s="71" t="s">
        <v>514</v>
      </c>
      <c r="D517" s="72" t="s">
        <v>4350</v>
      </c>
      <c r="E517" s="70" t="s">
        <v>1604</v>
      </c>
      <c r="F517" s="70" t="s">
        <v>2878</v>
      </c>
      <c r="G517" s="86" t="s">
        <v>4335</v>
      </c>
      <c r="H517" s="86" t="s">
        <v>2884</v>
      </c>
      <c r="I517" s="70" t="s">
        <v>4294</v>
      </c>
      <c r="J517" s="70" t="s">
        <v>413</v>
      </c>
      <c r="K517" s="70" t="s">
        <v>3</v>
      </c>
      <c r="L517" s="84" t="s">
        <v>4346</v>
      </c>
      <c r="M517" s="84" t="s">
        <v>677</v>
      </c>
      <c r="N517" s="105">
        <v>47391</v>
      </c>
      <c r="O517" s="217">
        <f t="shared" ca="1" si="41"/>
        <v>1795</v>
      </c>
      <c r="P517" s="106" t="str">
        <f t="shared" ca="1" si="39"/>
        <v>Berlaku</v>
      </c>
    </row>
    <row r="518" spans="1:16" s="76" customFormat="1" ht="179.25" hidden="1" customHeight="1">
      <c r="A518" s="70">
        <f t="shared" si="40"/>
        <v>517</v>
      </c>
      <c r="B518" s="29" t="s">
        <v>4328</v>
      </c>
      <c r="C518" s="71" t="s">
        <v>261</v>
      </c>
      <c r="D518" s="81" t="s">
        <v>4347</v>
      </c>
      <c r="E518" s="90" t="s">
        <v>1604</v>
      </c>
      <c r="F518" s="90" t="s">
        <v>2861</v>
      </c>
      <c r="G518" s="213" t="s">
        <v>4336</v>
      </c>
      <c r="H518" s="78" t="s">
        <v>2884</v>
      </c>
      <c r="I518" s="18" t="s">
        <v>413</v>
      </c>
      <c r="J518" s="18" t="s">
        <v>413</v>
      </c>
      <c r="K518" s="18" t="s">
        <v>0</v>
      </c>
      <c r="L518" s="202" t="s">
        <v>4355</v>
      </c>
      <c r="M518" s="214" t="s">
        <v>4044</v>
      </c>
      <c r="N518" s="105">
        <v>47391</v>
      </c>
      <c r="O518" s="217">
        <f t="shared" ca="1" si="41"/>
        <v>1795</v>
      </c>
      <c r="P518" s="106" t="str">
        <f t="shared" ca="1" si="39"/>
        <v>Berlaku</v>
      </c>
    </row>
    <row r="519" spans="1:16" s="76" customFormat="1" ht="69.75" hidden="1" customHeight="1">
      <c r="A519" s="70">
        <f t="shared" si="40"/>
        <v>518</v>
      </c>
      <c r="B519" s="29" t="s">
        <v>4329</v>
      </c>
      <c r="C519" s="71" t="s">
        <v>2663</v>
      </c>
      <c r="D519" s="81" t="s">
        <v>4348</v>
      </c>
      <c r="E519" s="90" t="s">
        <v>1604</v>
      </c>
      <c r="F519" s="90" t="s">
        <v>2861</v>
      </c>
      <c r="G519" s="213" t="s">
        <v>4337</v>
      </c>
      <c r="H519" s="78" t="s">
        <v>2884</v>
      </c>
      <c r="I519" s="18" t="s">
        <v>4294</v>
      </c>
      <c r="J519" s="18" t="s">
        <v>413</v>
      </c>
      <c r="K519" s="18" t="s">
        <v>0</v>
      </c>
      <c r="L519" s="202" t="s">
        <v>4356</v>
      </c>
      <c r="M519" s="214" t="s">
        <v>4357</v>
      </c>
      <c r="N519" s="105">
        <v>47391</v>
      </c>
      <c r="O519" s="217">
        <f t="shared" ca="1" si="41"/>
        <v>1795</v>
      </c>
      <c r="P519" s="106" t="str">
        <f t="shared" ca="1" si="39"/>
        <v>Berlaku</v>
      </c>
    </row>
    <row r="520" spans="1:16" s="76" customFormat="1" ht="160.5" hidden="1" customHeight="1">
      <c r="A520" s="70">
        <f t="shared" si="40"/>
        <v>519</v>
      </c>
      <c r="B520" s="29" t="s">
        <v>4330</v>
      </c>
      <c r="C520" s="71" t="s">
        <v>211</v>
      </c>
      <c r="D520" s="81" t="s">
        <v>4349</v>
      </c>
      <c r="E520" s="90" t="s">
        <v>1605</v>
      </c>
      <c r="F520" s="90" t="s">
        <v>2860</v>
      </c>
      <c r="G520" s="213" t="s">
        <v>4338</v>
      </c>
      <c r="H520" s="78" t="s">
        <v>2926</v>
      </c>
      <c r="I520" s="18" t="s">
        <v>4294</v>
      </c>
      <c r="J520" s="18" t="s">
        <v>412</v>
      </c>
      <c r="K520" s="18" t="s">
        <v>0</v>
      </c>
      <c r="L520" s="202" t="s">
        <v>4358</v>
      </c>
      <c r="M520" s="214" t="s">
        <v>4359</v>
      </c>
      <c r="N520" s="105">
        <v>47391</v>
      </c>
      <c r="O520" s="217">
        <f t="shared" ca="1" si="41"/>
        <v>1795</v>
      </c>
      <c r="P520" s="106" t="str">
        <f t="shared" ca="1" si="39"/>
        <v>Berlaku</v>
      </c>
    </row>
    <row r="521" spans="1:16" s="76" customFormat="1" ht="173.25" hidden="1" customHeight="1">
      <c r="A521" s="70">
        <f t="shared" si="40"/>
        <v>520</v>
      </c>
      <c r="B521" s="71" t="s">
        <v>127</v>
      </c>
      <c r="C521" s="71" t="s">
        <v>4146</v>
      </c>
      <c r="D521" s="84" t="s">
        <v>2742</v>
      </c>
      <c r="E521" s="70" t="s">
        <v>1605</v>
      </c>
      <c r="F521" s="70" t="s">
        <v>2861</v>
      </c>
      <c r="G521" s="92" t="s">
        <v>2185</v>
      </c>
      <c r="H521" s="92" t="s">
        <v>2884</v>
      </c>
      <c r="I521" s="70" t="s">
        <v>4294</v>
      </c>
      <c r="J521" s="70" t="s">
        <v>413</v>
      </c>
      <c r="K521" s="70" t="s">
        <v>0</v>
      </c>
      <c r="L521" s="72" t="s">
        <v>1188</v>
      </c>
      <c r="M521" s="74" t="s">
        <v>1423</v>
      </c>
      <c r="N521" s="105">
        <v>45534</v>
      </c>
      <c r="O521" s="217">
        <f t="shared" ca="1" si="41"/>
        <v>-62</v>
      </c>
      <c r="P521" s="106" t="str">
        <f t="shared" ca="1" si="39"/>
        <v>Kadaluarsa</v>
      </c>
    </row>
    <row r="522" spans="1:16" s="76" customFormat="1" ht="182.25" hidden="1" customHeight="1">
      <c r="A522" s="70">
        <f t="shared" si="40"/>
        <v>521</v>
      </c>
      <c r="B522" s="71" t="s">
        <v>1190</v>
      </c>
      <c r="C522" s="71" t="s">
        <v>1191</v>
      </c>
      <c r="D522" s="84" t="s">
        <v>1071</v>
      </c>
      <c r="E522" s="70" t="s">
        <v>1604</v>
      </c>
      <c r="F522" s="70" t="s">
        <v>2861</v>
      </c>
      <c r="G522" s="83" t="s">
        <v>2186</v>
      </c>
      <c r="H522" s="83" t="s">
        <v>2884</v>
      </c>
      <c r="I522" s="70" t="s">
        <v>4294</v>
      </c>
      <c r="J522" s="70" t="s">
        <v>412</v>
      </c>
      <c r="K522" s="70" t="s">
        <v>0</v>
      </c>
      <c r="L522" s="72" t="s">
        <v>1192</v>
      </c>
      <c r="M522" s="74" t="s">
        <v>1424</v>
      </c>
      <c r="N522" s="105">
        <v>45534</v>
      </c>
      <c r="O522" s="217">
        <f t="shared" ca="1" si="41"/>
        <v>-62</v>
      </c>
      <c r="P522" s="106" t="str">
        <f t="shared" ca="1" si="39"/>
        <v>Kadaluarsa</v>
      </c>
    </row>
    <row r="523" spans="1:16" s="76" customFormat="1" ht="164.25" hidden="1" customHeight="1">
      <c r="A523" s="70">
        <f t="shared" si="40"/>
        <v>522</v>
      </c>
      <c r="B523" s="71" t="s">
        <v>1193</v>
      </c>
      <c r="C523" s="71" t="s">
        <v>1194</v>
      </c>
      <c r="D523" s="84" t="s">
        <v>2752</v>
      </c>
      <c r="E523" s="70" t="s">
        <v>1604</v>
      </c>
      <c r="F523" s="70" t="s">
        <v>2861</v>
      </c>
      <c r="G523" s="83" t="s">
        <v>2187</v>
      </c>
      <c r="H523" s="83" t="s">
        <v>2884</v>
      </c>
      <c r="I523" s="70" t="s">
        <v>4294</v>
      </c>
      <c r="J523" s="90" t="s">
        <v>412</v>
      </c>
      <c r="K523" s="70" t="s">
        <v>0</v>
      </c>
      <c r="L523" s="72" t="s">
        <v>1195</v>
      </c>
      <c r="M523" s="74" t="s">
        <v>1196</v>
      </c>
      <c r="N523" s="105">
        <v>45534</v>
      </c>
      <c r="O523" s="217">
        <f t="shared" ca="1" si="41"/>
        <v>-62</v>
      </c>
      <c r="P523" s="106" t="str">
        <f t="shared" ca="1" si="39"/>
        <v>Kadaluarsa</v>
      </c>
    </row>
    <row r="524" spans="1:16" s="76" customFormat="1" ht="45" hidden="1">
      <c r="A524" s="70">
        <f t="shared" si="40"/>
        <v>523</v>
      </c>
      <c r="B524" s="71" t="s">
        <v>1197</v>
      </c>
      <c r="C524" s="71" t="s">
        <v>255</v>
      </c>
      <c r="D524" s="81" t="s">
        <v>2701</v>
      </c>
      <c r="E524" s="90" t="s">
        <v>1605</v>
      </c>
      <c r="F524" s="90" t="s">
        <v>2860</v>
      </c>
      <c r="G524" s="83" t="s">
        <v>2188</v>
      </c>
      <c r="H524" s="83" t="s">
        <v>2926</v>
      </c>
      <c r="I524" s="70" t="s">
        <v>4294</v>
      </c>
      <c r="J524" s="70" t="s">
        <v>413</v>
      </c>
      <c r="K524" s="70" t="s">
        <v>0</v>
      </c>
      <c r="L524" s="93" t="s">
        <v>1198</v>
      </c>
      <c r="M524" s="74" t="s">
        <v>1199</v>
      </c>
      <c r="N524" s="105">
        <v>45534</v>
      </c>
      <c r="O524" s="217">
        <f t="shared" ca="1" si="41"/>
        <v>-62</v>
      </c>
      <c r="P524" s="106" t="str">
        <f t="shared" ca="1" si="39"/>
        <v>Kadaluarsa</v>
      </c>
    </row>
    <row r="525" spans="1:16" s="76" customFormat="1" ht="45" hidden="1">
      <c r="A525" s="70">
        <f t="shared" si="40"/>
        <v>524</v>
      </c>
      <c r="B525" s="71" t="s">
        <v>1200</v>
      </c>
      <c r="C525" s="71" t="s">
        <v>255</v>
      </c>
      <c r="D525" s="81" t="s">
        <v>2701</v>
      </c>
      <c r="E525" s="90" t="s">
        <v>1605</v>
      </c>
      <c r="F525" s="90" t="s">
        <v>2860</v>
      </c>
      <c r="G525" s="83" t="s">
        <v>2189</v>
      </c>
      <c r="H525" s="83" t="s">
        <v>2926</v>
      </c>
      <c r="I525" s="70" t="s">
        <v>4294</v>
      </c>
      <c r="J525" s="70" t="s">
        <v>413</v>
      </c>
      <c r="K525" s="70" t="s">
        <v>0</v>
      </c>
      <c r="L525" s="72" t="s">
        <v>1201</v>
      </c>
      <c r="M525" s="84" t="s">
        <v>1202</v>
      </c>
      <c r="N525" s="105">
        <v>45534</v>
      </c>
      <c r="O525" s="217">
        <f t="shared" ca="1" si="41"/>
        <v>-62</v>
      </c>
      <c r="P525" s="106" t="str">
        <f t="shared" ca="1" si="39"/>
        <v>Kadaluarsa</v>
      </c>
    </row>
    <row r="526" spans="1:16" s="76" customFormat="1" ht="30" hidden="1">
      <c r="A526" s="70">
        <f t="shared" si="40"/>
        <v>525</v>
      </c>
      <c r="B526" s="71" t="s">
        <v>1204</v>
      </c>
      <c r="C526" s="71" t="s">
        <v>1203</v>
      </c>
      <c r="D526" s="84" t="s">
        <v>2779</v>
      </c>
      <c r="E526" s="70" t="s">
        <v>1604</v>
      </c>
      <c r="F526" s="70" t="s">
        <v>2861</v>
      </c>
      <c r="G526" s="83" t="s">
        <v>2190</v>
      </c>
      <c r="H526" s="83" t="s">
        <v>2884</v>
      </c>
      <c r="I526" s="70" t="s">
        <v>4294</v>
      </c>
      <c r="J526" s="70" t="s">
        <v>413</v>
      </c>
      <c r="K526" s="70" t="s">
        <v>0</v>
      </c>
      <c r="L526" s="72" t="s">
        <v>1206</v>
      </c>
      <c r="M526" s="74" t="s">
        <v>1222</v>
      </c>
      <c r="N526" s="105">
        <v>45534</v>
      </c>
      <c r="O526" s="217">
        <f t="shared" ca="1" si="41"/>
        <v>-62</v>
      </c>
      <c r="P526" s="106" t="str">
        <f t="shared" ca="1" si="39"/>
        <v>Kadaluarsa</v>
      </c>
    </row>
    <row r="527" spans="1:16" s="76" customFormat="1" ht="57.75" hidden="1" customHeight="1">
      <c r="A527" s="70">
        <f t="shared" si="40"/>
        <v>526</v>
      </c>
      <c r="B527" s="71" t="s">
        <v>1205</v>
      </c>
      <c r="C527" s="71" t="s">
        <v>1203</v>
      </c>
      <c r="D527" s="84" t="s">
        <v>2779</v>
      </c>
      <c r="E527" s="70" t="s">
        <v>1604</v>
      </c>
      <c r="F527" s="70" t="s">
        <v>2861</v>
      </c>
      <c r="G527" s="83" t="s">
        <v>2191</v>
      </c>
      <c r="H527" s="83" t="s">
        <v>2884</v>
      </c>
      <c r="I527" s="70" t="s">
        <v>4294</v>
      </c>
      <c r="J527" s="70" t="s">
        <v>413</v>
      </c>
      <c r="K527" s="70" t="s">
        <v>0</v>
      </c>
      <c r="L527" s="72" t="s">
        <v>1207</v>
      </c>
      <c r="M527" s="74" t="s">
        <v>1223</v>
      </c>
      <c r="N527" s="105">
        <v>45534</v>
      </c>
      <c r="O527" s="217">
        <f t="shared" ca="1" si="41"/>
        <v>-62</v>
      </c>
      <c r="P527" s="106" t="str">
        <f t="shared" ca="1" si="39"/>
        <v>Kadaluarsa</v>
      </c>
    </row>
    <row r="528" spans="1:16" s="76" customFormat="1" ht="63.75" hidden="1" customHeight="1">
      <c r="A528" s="70">
        <f t="shared" si="40"/>
        <v>527</v>
      </c>
      <c r="B528" s="71" t="s">
        <v>1208</v>
      </c>
      <c r="C528" s="71" t="s">
        <v>1602</v>
      </c>
      <c r="D528" s="72" t="s">
        <v>2727</v>
      </c>
      <c r="E528" s="70" t="s">
        <v>1604</v>
      </c>
      <c r="F528" s="70" t="s">
        <v>2876</v>
      </c>
      <c r="G528" s="83" t="s">
        <v>2192</v>
      </c>
      <c r="H528" s="83" t="s">
        <v>2884</v>
      </c>
      <c r="I528" s="70" t="s">
        <v>4294</v>
      </c>
      <c r="J528" s="70" t="s">
        <v>413</v>
      </c>
      <c r="K528" s="70" t="s">
        <v>0</v>
      </c>
      <c r="L528" s="72" t="s">
        <v>1210</v>
      </c>
      <c r="M528" s="84" t="s">
        <v>1209</v>
      </c>
      <c r="N528" s="105">
        <v>45534</v>
      </c>
      <c r="O528" s="217">
        <f t="shared" ca="1" si="41"/>
        <v>-62</v>
      </c>
      <c r="P528" s="106" t="str">
        <f t="shared" ca="1" si="39"/>
        <v>Kadaluarsa</v>
      </c>
    </row>
    <row r="529" spans="1:16" s="76" customFormat="1" ht="51.6" hidden="1" customHeight="1">
      <c r="A529" s="70">
        <f t="shared" si="40"/>
        <v>528</v>
      </c>
      <c r="B529" s="71" t="s">
        <v>1211</v>
      </c>
      <c r="C529" s="71" t="s">
        <v>140</v>
      </c>
      <c r="D529" s="72" t="s">
        <v>2774</v>
      </c>
      <c r="E529" s="70" t="s">
        <v>1605</v>
      </c>
      <c r="F529" s="70" t="s">
        <v>2861</v>
      </c>
      <c r="G529" s="83" t="s">
        <v>2193</v>
      </c>
      <c r="H529" s="83" t="s">
        <v>2884</v>
      </c>
      <c r="I529" s="70" t="s">
        <v>4294</v>
      </c>
      <c r="J529" s="70" t="s">
        <v>413</v>
      </c>
      <c r="K529" s="70" t="s">
        <v>0</v>
      </c>
      <c r="L529" s="72" t="s">
        <v>1213</v>
      </c>
      <c r="M529" s="84" t="s">
        <v>1212</v>
      </c>
      <c r="N529" s="105">
        <v>45534</v>
      </c>
      <c r="O529" s="217">
        <f t="shared" ca="1" si="41"/>
        <v>-62</v>
      </c>
      <c r="P529" s="106" t="str">
        <f t="shared" ca="1" si="39"/>
        <v>Kadaluarsa</v>
      </c>
    </row>
    <row r="530" spans="1:16" s="76" customFormat="1" ht="65.099999999999994" hidden="1" customHeight="1">
      <c r="A530" s="70">
        <f t="shared" si="40"/>
        <v>529</v>
      </c>
      <c r="B530" s="71" t="s">
        <v>1214</v>
      </c>
      <c r="C530" s="72" t="s">
        <v>189</v>
      </c>
      <c r="D530" s="81" t="s">
        <v>759</v>
      </c>
      <c r="E530" s="90" t="s">
        <v>2696</v>
      </c>
      <c r="F530" s="90" t="s">
        <v>2876</v>
      </c>
      <c r="G530" s="83" t="s">
        <v>2194</v>
      </c>
      <c r="H530" s="83" t="s">
        <v>2926</v>
      </c>
      <c r="I530" s="70" t="s">
        <v>4294</v>
      </c>
      <c r="J530" s="70" t="s">
        <v>413</v>
      </c>
      <c r="K530" s="70" t="s">
        <v>0</v>
      </c>
      <c r="L530" s="72" t="s">
        <v>1215</v>
      </c>
      <c r="M530" s="84" t="s">
        <v>1216</v>
      </c>
      <c r="N530" s="105">
        <v>45534</v>
      </c>
      <c r="O530" s="217">
        <f t="shared" ca="1" si="41"/>
        <v>-62</v>
      </c>
      <c r="P530" s="106" t="str">
        <f t="shared" ca="1" si="39"/>
        <v>Kadaluarsa</v>
      </c>
    </row>
    <row r="531" spans="1:16" s="76" customFormat="1" ht="105" hidden="1">
      <c r="A531" s="70">
        <f t="shared" si="40"/>
        <v>530</v>
      </c>
      <c r="B531" s="71" t="s">
        <v>1217</v>
      </c>
      <c r="C531" s="71" t="s">
        <v>4146</v>
      </c>
      <c r="D531" s="84" t="s">
        <v>2742</v>
      </c>
      <c r="E531" s="70" t="s">
        <v>1605</v>
      </c>
      <c r="F531" s="70" t="s">
        <v>2861</v>
      </c>
      <c r="G531" s="83" t="s">
        <v>2195</v>
      </c>
      <c r="H531" s="83" t="s">
        <v>2884</v>
      </c>
      <c r="I531" s="70" t="s">
        <v>4294</v>
      </c>
      <c r="J531" s="70" t="s">
        <v>413</v>
      </c>
      <c r="K531" s="70" t="s">
        <v>0</v>
      </c>
      <c r="L531" s="72" t="s">
        <v>1218</v>
      </c>
      <c r="M531" s="84" t="s">
        <v>1219</v>
      </c>
      <c r="N531" s="105">
        <v>45534</v>
      </c>
      <c r="O531" s="217">
        <f t="shared" ca="1" si="41"/>
        <v>-62</v>
      </c>
      <c r="P531" s="106" t="str">
        <f t="shared" ca="1" si="39"/>
        <v>Kadaluarsa</v>
      </c>
    </row>
    <row r="532" spans="1:16" s="76" customFormat="1" ht="151.35" hidden="1" customHeight="1">
      <c r="A532" s="70">
        <f t="shared" si="40"/>
        <v>531</v>
      </c>
      <c r="B532" s="71" t="s">
        <v>1220</v>
      </c>
      <c r="C532" s="71" t="s">
        <v>1276</v>
      </c>
      <c r="D532" s="84" t="s">
        <v>1692</v>
      </c>
      <c r="E532" s="90" t="s">
        <v>2697</v>
      </c>
      <c r="F532" s="70" t="s">
        <v>2861</v>
      </c>
      <c r="G532" s="83" t="s">
        <v>2196</v>
      </c>
      <c r="H532" s="83" t="s">
        <v>2884</v>
      </c>
      <c r="I532" s="70" t="s">
        <v>4295</v>
      </c>
      <c r="J532" s="70" t="s">
        <v>413</v>
      </c>
      <c r="K532" s="70" t="s">
        <v>10</v>
      </c>
      <c r="L532" s="72" t="s">
        <v>1221</v>
      </c>
      <c r="M532" s="84" t="s">
        <v>602</v>
      </c>
      <c r="N532" s="105">
        <v>45534</v>
      </c>
      <c r="O532" s="217">
        <f t="shared" ca="1" si="41"/>
        <v>-62</v>
      </c>
      <c r="P532" s="106" t="str">
        <f t="shared" ca="1" si="39"/>
        <v>Kadaluarsa</v>
      </c>
    </row>
    <row r="533" spans="1:16" s="76" customFormat="1" ht="67.349999999999994" hidden="1" customHeight="1">
      <c r="A533" s="70">
        <f t="shared" si="40"/>
        <v>532</v>
      </c>
      <c r="B533" s="87" t="s">
        <v>129</v>
      </c>
      <c r="C533" s="88" t="s">
        <v>229</v>
      </c>
      <c r="D533" s="81" t="s">
        <v>869</v>
      </c>
      <c r="E533" s="90" t="s">
        <v>1604</v>
      </c>
      <c r="F533" s="90" t="s">
        <v>2876</v>
      </c>
      <c r="G533" s="86" t="s">
        <v>2170</v>
      </c>
      <c r="H533" s="86" t="s">
        <v>2926</v>
      </c>
      <c r="I533" s="70" t="s">
        <v>4294</v>
      </c>
      <c r="J533" s="70" t="s">
        <v>413</v>
      </c>
      <c r="K533" s="70" t="s">
        <v>0</v>
      </c>
      <c r="L533" s="84" t="s">
        <v>551</v>
      </c>
      <c r="M533" s="84" t="s">
        <v>680</v>
      </c>
      <c r="N533" s="105">
        <v>45435</v>
      </c>
      <c r="O533" s="217">
        <f t="shared" ca="1" si="41"/>
        <v>-161</v>
      </c>
      <c r="P533" s="106" t="str">
        <f t="shared" ref="P533:P547" ca="1" si="42">IF(O533&gt;0,"Berlaku","Kadaluarsa")</f>
        <v>Kadaluarsa</v>
      </c>
    </row>
    <row r="534" spans="1:16" s="76" customFormat="1" ht="143.1" hidden="1" customHeight="1">
      <c r="A534" s="70">
        <f t="shared" si="40"/>
        <v>533</v>
      </c>
      <c r="B534" s="87" t="s">
        <v>121</v>
      </c>
      <c r="C534" s="88" t="s">
        <v>192</v>
      </c>
      <c r="D534" s="72" t="s">
        <v>2729</v>
      </c>
      <c r="E534" s="70" t="s">
        <v>1604</v>
      </c>
      <c r="F534" s="70" t="s">
        <v>2861</v>
      </c>
      <c r="G534" s="86" t="s">
        <v>2171</v>
      </c>
      <c r="H534" s="86" t="s">
        <v>2884</v>
      </c>
      <c r="I534" s="70" t="s">
        <v>4294</v>
      </c>
      <c r="J534" s="70" t="s">
        <v>413</v>
      </c>
      <c r="K534" s="70" t="s">
        <v>0</v>
      </c>
      <c r="L534" s="84" t="s">
        <v>560</v>
      </c>
      <c r="M534" s="84" t="s">
        <v>681</v>
      </c>
      <c r="N534" s="105">
        <v>45435</v>
      </c>
      <c r="O534" s="217">
        <f t="shared" ca="1" si="41"/>
        <v>-161</v>
      </c>
      <c r="P534" s="106" t="str">
        <f t="shared" ca="1" si="42"/>
        <v>Kadaluarsa</v>
      </c>
    </row>
    <row r="535" spans="1:16" s="76" customFormat="1" ht="78" hidden="1">
      <c r="A535" s="70">
        <f t="shared" si="40"/>
        <v>534</v>
      </c>
      <c r="B535" s="71" t="s">
        <v>550</v>
      </c>
      <c r="C535" s="71" t="s">
        <v>244</v>
      </c>
      <c r="D535" s="81" t="s">
        <v>772</v>
      </c>
      <c r="E535" s="90" t="s">
        <v>2699</v>
      </c>
      <c r="F535" s="90" t="s">
        <v>2877</v>
      </c>
      <c r="G535" s="70" t="s">
        <v>2172</v>
      </c>
      <c r="H535" s="70" t="s">
        <v>2926</v>
      </c>
      <c r="I535" s="70" t="s">
        <v>4294</v>
      </c>
      <c r="J535" s="78" t="s">
        <v>412</v>
      </c>
      <c r="K535" s="70" t="s">
        <v>3</v>
      </c>
      <c r="L535" s="81" t="s">
        <v>3013</v>
      </c>
      <c r="M535" s="74" t="s">
        <v>1419</v>
      </c>
      <c r="N535" s="105">
        <v>45435</v>
      </c>
      <c r="O535" s="217">
        <f t="shared" ca="1" si="41"/>
        <v>-161</v>
      </c>
      <c r="P535" s="106" t="str">
        <f t="shared" ca="1" si="42"/>
        <v>Kadaluarsa</v>
      </c>
    </row>
    <row r="536" spans="1:16" s="76" customFormat="1" ht="63.6" hidden="1" customHeight="1">
      <c r="A536" s="70">
        <f t="shared" si="40"/>
        <v>535</v>
      </c>
      <c r="B536" s="87" t="s">
        <v>536</v>
      </c>
      <c r="C536" s="88" t="s">
        <v>255</v>
      </c>
      <c r="D536" s="81" t="s">
        <v>2701</v>
      </c>
      <c r="E536" s="125" t="s">
        <v>1605</v>
      </c>
      <c r="F536" s="125" t="s">
        <v>2860</v>
      </c>
      <c r="G536" s="86" t="s">
        <v>2173</v>
      </c>
      <c r="H536" s="86" t="s">
        <v>2926</v>
      </c>
      <c r="I536" s="70" t="s">
        <v>4294</v>
      </c>
      <c r="J536" s="70" t="s">
        <v>413</v>
      </c>
      <c r="K536" s="70" t="s">
        <v>0</v>
      </c>
      <c r="L536" s="84" t="s">
        <v>552</v>
      </c>
      <c r="M536" s="84" t="s">
        <v>682</v>
      </c>
      <c r="N536" s="105">
        <v>45435</v>
      </c>
      <c r="O536" s="217">
        <f t="shared" ca="1" si="41"/>
        <v>-161</v>
      </c>
      <c r="P536" s="106" t="str">
        <f t="shared" ca="1" si="42"/>
        <v>Kadaluarsa</v>
      </c>
    </row>
    <row r="537" spans="1:16" s="76" customFormat="1" ht="56.25" hidden="1" customHeight="1">
      <c r="A537" s="70">
        <f t="shared" si="40"/>
        <v>536</v>
      </c>
      <c r="B537" s="84" t="s">
        <v>537</v>
      </c>
      <c r="C537" s="88" t="s">
        <v>255</v>
      </c>
      <c r="D537" s="81" t="s">
        <v>2701</v>
      </c>
      <c r="E537" s="125" t="s">
        <v>1605</v>
      </c>
      <c r="F537" s="125" t="s">
        <v>2860</v>
      </c>
      <c r="G537" s="86" t="s">
        <v>2174</v>
      </c>
      <c r="H537" s="86" t="s">
        <v>2926</v>
      </c>
      <c r="I537" s="70" t="s">
        <v>4294</v>
      </c>
      <c r="J537" s="70" t="s">
        <v>413</v>
      </c>
      <c r="K537" s="70" t="s">
        <v>0</v>
      </c>
      <c r="L537" s="84" t="s">
        <v>556</v>
      </c>
      <c r="M537" s="84" t="s">
        <v>683</v>
      </c>
      <c r="N537" s="105">
        <v>45435</v>
      </c>
      <c r="O537" s="217">
        <f t="shared" ca="1" si="41"/>
        <v>-161</v>
      </c>
      <c r="P537" s="106" t="str">
        <f t="shared" ca="1" si="42"/>
        <v>Kadaluarsa</v>
      </c>
    </row>
    <row r="538" spans="1:16" s="76" customFormat="1" ht="45" hidden="1">
      <c r="A538" s="70">
        <f t="shared" si="40"/>
        <v>537</v>
      </c>
      <c r="B538" s="84" t="s">
        <v>538</v>
      </c>
      <c r="C538" s="88" t="s">
        <v>255</v>
      </c>
      <c r="D538" s="81" t="s">
        <v>2701</v>
      </c>
      <c r="E538" s="125" t="s">
        <v>1605</v>
      </c>
      <c r="F538" s="125" t="s">
        <v>2860</v>
      </c>
      <c r="G538" s="86" t="s">
        <v>2175</v>
      </c>
      <c r="H538" s="86" t="s">
        <v>2926</v>
      </c>
      <c r="I538" s="70" t="s">
        <v>4294</v>
      </c>
      <c r="J538" s="70" t="s">
        <v>413</v>
      </c>
      <c r="K538" s="70" t="s">
        <v>0</v>
      </c>
      <c r="L538" s="84" t="s">
        <v>554</v>
      </c>
      <c r="M538" s="84" t="s">
        <v>686</v>
      </c>
      <c r="N538" s="105">
        <v>45435</v>
      </c>
      <c r="O538" s="217">
        <f t="shared" ca="1" si="41"/>
        <v>-161</v>
      </c>
      <c r="P538" s="106" t="str">
        <f t="shared" ca="1" si="42"/>
        <v>Kadaluarsa</v>
      </c>
    </row>
    <row r="539" spans="1:16" s="76" customFormat="1" ht="45" hidden="1">
      <c r="A539" s="70">
        <f t="shared" si="40"/>
        <v>538</v>
      </c>
      <c r="B539" s="84" t="s">
        <v>539</v>
      </c>
      <c r="C539" s="88" t="s">
        <v>255</v>
      </c>
      <c r="D539" s="81" t="s">
        <v>2701</v>
      </c>
      <c r="E539" s="125" t="s">
        <v>1605</v>
      </c>
      <c r="F539" s="125" t="s">
        <v>2860</v>
      </c>
      <c r="G539" s="86" t="s">
        <v>2176</v>
      </c>
      <c r="H539" s="86" t="s">
        <v>2926</v>
      </c>
      <c r="I539" s="70" t="s">
        <v>4294</v>
      </c>
      <c r="J539" s="70" t="s">
        <v>413</v>
      </c>
      <c r="K539" s="70" t="s">
        <v>0</v>
      </c>
      <c r="L539" s="84" t="s">
        <v>555</v>
      </c>
      <c r="M539" s="84" t="s">
        <v>684</v>
      </c>
      <c r="N539" s="105">
        <v>45435</v>
      </c>
      <c r="O539" s="217">
        <f t="shared" ca="1" si="41"/>
        <v>-161</v>
      </c>
      <c r="P539" s="106" t="str">
        <f t="shared" ca="1" si="42"/>
        <v>Kadaluarsa</v>
      </c>
    </row>
    <row r="540" spans="1:16" s="76" customFormat="1" ht="45" hidden="1">
      <c r="A540" s="70">
        <f t="shared" si="40"/>
        <v>539</v>
      </c>
      <c r="B540" s="87" t="s">
        <v>540</v>
      </c>
      <c r="C540" s="88" t="s">
        <v>255</v>
      </c>
      <c r="D540" s="81" t="s">
        <v>2701</v>
      </c>
      <c r="E540" s="125" t="s">
        <v>1605</v>
      </c>
      <c r="F540" s="125" t="s">
        <v>2860</v>
      </c>
      <c r="G540" s="86" t="s">
        <v>2177</v>
      </c>
      <c r="H540" s="86" t="s">
        <v>2926</v>
      </c>
      <c r="I540" s="70" t="s">
        <v>4294</v>
      </c>
      <c r="J540" s="70" t="s">
        <v>413</v>
      </c>
      <c r="K540" s="70" t="s">
        <v>0</v>
      </c>
      <c r="L540" s="84" t="s">
        <v>553</v>
      </c>
      <c r="M540" s="84" t="s">
        <v>685</v>
      </c>
      <c r="N540" s="105">
        <v>45435</v>
      </c>
      <c r="O540" s="217">
        <f t="shared" ca="1" si="41"/>
        <v>-161</v>
      </c>
      <c r="P540" s="106" t="str">
        <f t="shared" ca="1" si="42"/>
        <v>Kadaluarsa</v>
      </c>
    </row>
    <row r="541" spans="1:16" s="76" customFormat="1" ht="45" hidden="1">
      <c r="A541" s="70">
        <f t="shared" si="40"/>
        <v>540</v>
      </c>
      <c r="B541" s="87" t="s">
        <v>541</v>
      </c>
      <c r="C541" s="88" t="s">
        <v>187</v>
      </c>
      <c r="D541" s="72" t="s">
        <v>2733</v>
      </c>
      <c r="E541" s="70" t="s">
        <v>1604</v>
      </c>
      <c r="F541" s="70" t="s">
        <v>2861</v>
      </c>
      <c r="G541" s="86" t="s">
        <v>2178</v>
      </c>
      <c r="H541" s="86" t="s">
        <v>2884</v>
      </c>
      <c r="I541" s="70" t="s">
        <v>4294</v>
      </c>
      <c r="J541" s="70" t="s">
        <v>413</v>
      </c>
      <c r="K541" s="70" t="s">
        <v>0</v>
      </c>
      <c r="L541" s="84" t="s">
        <v>557</v>
      </c>
      <c r="M541" s="84" t="s">
        <v>687</v>
      </c>
      <c r="N541" s="105">
        <v>45435</v>
      </c>
      <c r="O541" s="217">
        <f t="shared" ca="1" si="41"/>
        <v>-161</v>
      </c>
      <c r="P541" s="106" t="str">
        <f t="shared" ca="1" si="42"/>
        <v>Kadaluarsa</v>
      </c>
    </row>
    <row r="542" spans="1:16" s="76" customFormat="1" ht="75" hidden="1">
      <c r="A542" s="70">
        <f t="shared" si="40"/>
        <v>541</v>
      </c>
      <c r="B542" s="84" t="s">
        <v>542</v>
      </c>
      <c r="C542" s="88" t="s">
        <v>264</v>
      </c>
      <c r="D542" s="84" t="s">
        <v>1160</v>
      </c>
      <c r="E542" s="70" t="s">
        <v>1604</v>
      </c>
      <c r="F542" s="70" t="s">
        <v>2861</v>
      </c>
      <c r="G542" s="86" t="s">
        <v>2179</v>
      </c>
      <c r="H542" s="86" t="s">
        <v>2884</v>
      </c>
      <c r="I542" s="70" t="s">
        <v>4294</v>
      </c>
      <c r="J542" s="86" t="s">
        <v>412</v>
      </c>
      <c r="K542" s="70" t="s">
        <v>0</v>
      </c>
      <c r="L542" s="84" t="s">
        <v>559</v>
      </c>
      <c r="M542" s="84" t="s">
        <v>688</v>
      </c>
      <c r="N542" s="105">
        <v>45435</v>
      </c>
      <c r="O542" s="217">
        <f t="shared" ca="1" si="41"/>
        <v>-161</v>
      </c>
      <c r="P542" s="106" t="str">
        <f t="shared" ca="1" si="42"/>
        <v>Kadaluarsa</v>
      </c>
    </row>
    <row r="543" spans="1:16" s="76" customFormat="1" ht="75" hidden="1">
      <c r="A543" s="70">
        <f t="shared" si="40"/>
        <v>542</v>
      </c>
      <c r="B543" s="84" t="s">
        <v>543</v>
      </c>
      <c r="C543" s="88" t="s">
        <v>264</v>
      </c>
      <c r="D543" s="84" t="s">
        <v>1160</v>
      </c>
      <c r="E543" s="70" t="s">
        <v>1604</v>
      </c>
      <c r="F543" s="70" t="s">
        <v>2861</v>
      </c>
      <c r="G543" s="86" t="s">
        <v>2180</v>
      </c>
      <c r="H543" s="86" t="s">
        <v>2884</v>
      </c>
      <c r="I543" s="70" t="s">
        <v>4294</v>
      </c>
      <c r="J543" s="86" t="s">
        <v>412</v>
      </c>
      <c r="K543" s="70" t="s">
        <v>0</v>
      </c>
      <c r="L543" s="84" t="s">
        <v>558</v>
      </c>
      <c r="M543" s="84" t="s">
        <v>688</v>
      </c>
      <c r="N543" s="105">
        <v>45435</v>
      </c>
      <c r="O543" s="217">
        <f t="shared" ca="1" si="41"/>
        <v>-161</v>
      </c>
      <c r="P543" s="106" t="str">
        <f t="shared" ca="1" si="42"/>
        <v>Kadaluarsa</v>
      </c>
    </row>
    <row r="544" spans="1:16" s="76" customFormat="1" ht="75" hidden="1">
      <c r="A544" s="70">
        <f t="shared" si="40"/>
        <v>543</v>
      </c>
      <c r="B544" s="84" t="s">
        <v>545</v>
      </c>
      <c r="C544" s="71" t="s">
        <v>514</v>
      </c>
      <c r="D544" s="72" t="s">
        <v>3132</v>
      </c>
      <c r="E544" s="70" t="s">
        <v>1604</v>
      </c>
      <c r="F544" s="70" t="s">
        <v>2878</v>
      </c>
      <c r="G544" s="86" t="s">
        <v>2181</v>
      </c>
      <c r="H544" s="86" t="s">
        <v>2884</v>
      </c>
      <c r="I544" s="70" t="s">
        <v>4294</v>
      </c>
      <c r="J544" s="70" t="s">
        <v>413</v>
      </c>
      <c r="K544" s="70" t="s">
        <v>0</v>
      </c>
      <c r="L544" s="84" t="s">
        <v>561</v>
      </c>
      <c r="M544" s="84" t="s">
        <v>689</v>
      </c>
      <c r="N544" s="105">
        <v>45435</v>
      </c>
      <c r="O544" s="217">
        <f t="shared" ca="1" si="41"/>
        <v>-161</v>
      </c>
      <c r="P544" s="106" t="str">
        <f t="shared" ca="1" si="42"/>
        <v>Kadaluarsa</v>
      </c>
    </row>
    <row r="545" spans="1:135" s="76" customFormat="1" ht="90" hidden="1">
      <c r="A545" s="70">
        <f t="shared" si="40"/>
        <v>544</v>
      </c>
      <c r="B545" s="84" t="s">
        <v>547</v>
      </c>
      <c r="C545" s="84" t="s">
        <v>2872</v>
      </c>
      <c r="D545" s="84" t="s">
        <v>824</v>
      </c>
      <c r="E545" s="70" t="s">
        <v>1604</v>
      </c>
      <c r="F545" s="70" t="s">
        <v>2861</v>
      </c>
      <c r="G545" s="86" t="s">
        <v>2182</v>
      </c>
      <c r="H545" s="86" t="s">
        <v>2884</v>
      </c>
      <c r="I545" s="70" t="s">
        <v>4295</v>
      </c>
      <c r="J545" s="86" t="s">
        <v>412</v>
      </c>
      <c r="K545" s="86" t="s">
        <v>10</v>
      </c>
      <c r="L545" s="84" t="s">
        <v>562</v>
      </c>
      <c r="M545" s="84" t="s">
        <v>690</v>
      </c>
      <c r="N545" s="105">
        <v>45435</v>
      </c>
      <c r="O545" s="217">
        <f t="shared" ca="1" si="41"/>
        <v>-161</v>
      </c>
      <c r="P545" s="106" t="str">
        <f t="shared" ca="1" si="42"/>
        <v>Kadaluarsa</v>
      </c>
    </row>
    <row r="546" spans="1:135" s="94" customFormat="1" ht="90" hidden="1">
      <c r="A546" s="70">
        <f t="shared" si="40"/>
        <v>545</v>
      </c>
      <c r="B546" s="81" t="s">
        <v>548</v>
      </c>
      <c r="C546" s="88" t="s">
        <v>549</v>
      </c>
      <c r="D546" s="84" t="s">
        <v>2746</v>
      </c>
      <c r="E546" s="70" t="s">
        <v>2696</v>
      </c>
      <c r="F546" s="70" t="s">
        <v>2861</v>
      </c>
      <c r="G546" s="86" t="s">
        <v>2183</v>
      </c>
      <c r="H546" s="86" t="s">
        <v>2884</v>
      </c>
      <c r="I546" s="70" t="s">
        <v>4294</v>
      </c>
      <c r="J546" s="70" t="s">
        <v>413</v>
      </c>
      <c r="K546" s="70" t="s">
        <v>3</v>
      </c>
      <c r="L546" s="74" t="s">
        <v>1421</v>
      </c>
      <c r="M546" s="84" t="s">
        <v>691</v>
      </c>
      <c r="N546" s="105">
        <v>45435</v>
      </c>
      <c r="O546" s="217">
        <f t="shared" ca="1" si="41"/>
        <v>-161</v>
      </c>
      <c r="P546" s="106" t="str">
        <f t="shared" ca="1" si="42"/>
        <v>Kadaluarsa</v>
      </c>
      <c r="Q546" s="76"/>
      <c r="R546" s="76"/>
      <c r="S546" s="76"/>
      <c r="T546" s="76"/>
      <c r="U546" s="76"/>
      <c r="V546" s="76"/>
      <c r="W546" s="76"/>
      <c r="X546" s="76"/>
      <c r="Y546" s="76"/>
      <c r="Z546" s="76"/>
      <c r="AA546" s="76"/>
      <c r="AB546" s="76"/>
      <c r="AC546" s="76"/>
      <c r="AD546" s="76"/>
      <c r="AE546" s="76"/>
      <c r="AF546" s="76"/>
      <c r="AG546" s="76"/>
      <c r="AH546" s="76"/>
      <c r="AI546" s="76"/>
      <c r="AJ546" s="76"/>
      <c r="AK546" s="76"/>
      <c r="AL546" s="76"/>
      <c r="AM546" s="76"/>
      <c r="AN546" s="76"/>
      <c r="AO546" s="76"/>
      <c r="AP546" s="76"/>
      <c r="AQ546" s="76"/>
      <c r="AR546" s="76"/>
      <c r="AS546" s="76"/>
      <c r="AT546" s="76"/>
      <c r="AU546" s="76"/>
      <c r="AV546" s="76"/>
      <c r="AW546" s="76"/>
      <c r="AX546" s="76"/>
      <c r="AY546" s="76"/>
      <c r="AZ546" s="76"/>
      <c r="BA546" s="76"/>
      <c r="BB546" s="76"/>
      <c r="BC546" s="76"/>
      <c r="BD546" s="76"/>
      <c r="BE546" s="76"/>
      <c r="BF546" s="76"/>
      <c r="BG546" s="76"/>
      <c r="BH546" s="76"/>
      <c r="BI546" s="76"/>
    </row>
    <row r="547" spans="1:135" s="94" customFormat="1" ht="105" hidden="1" customHeight="1">
      <c r="A547" s="70">
        <f t="shared" si="40"/>
        <v>546</v>
      </c>
      <c r="B547" s="87" t="s">
        <v>563</v>
      </c>
      <c r="C547" s="88" t="s">
        <v>264</v>
      </c>
      <c r="D547" s="84" t="s">
        <v>1160</v>
      </c>
      <c r="E547" s="70" t="s">
        <v>1604</v>
      </c>
      <c r="F547" s="70" t="s">
        <v>2861</v>
      </c>
      <c r="G547" s="86" t="s">
        <v>2184</v>
      </c>
      <c r="H547" s="86" t="s">
        <v>2884</v>
      </c>
      <c r="I547" s="70" t="s">
        <v>4294</v>
      </c>
      <c r="J547" s="86" t="s">
        <v>412</v>
      </c>
      <c r="K547" s="70" t="s">
        <v>3</v>
      </c>
      <c r="L547" s="84" t="s">
        <v>3014</v>
      </c>
      <c r="M547" s="74" t="s">
        <v>1422</v>
      </c>
      <c r="N547" s="105">
        <v>45435</v>
      </c>
      <c r="O547" s="217">
        <f t="shared" ca="1" si="41"/>
        <v>-161</v>
      </c>
      <c r="P547" s="106" t="str">
        <f t="shared" ca="1" si="42"/>
        <v>Kadaluarsa</v>
      </c>
      <c r="Q547" s="76"/>
      <c r="R547" s="76"/>
      <c r="S547" s="76"/>
      <c r="T547" s="76"/>
      <c r="U547" s="76"/>
      <c r="V547" s="76"/>
      <c r="W547" s="76"/>
      <c r="X547" s="76"/>
      <c r="Y547" s="76"/>
      <c r="Z547" s="76"/>
      <c r="AA547" s="76"/>
      <c r="AB547" s="76"/>
      <c r="AC547" s="76"/>
      <c r="AD547" s="76"/>
      <c r="AE547" s="76"/>
      <c r="AF547" s="76"/>
      <c r="AG547" s="76"/>
      <c r="AH547" s="76"/>
      <c r="AI547" s="76"/>
      <c r="AJ547" s="76"/>
      <c r="AK547" s="76"/>
      <c r="AL547" s="76"/>
      <c r="AM547" s="76"/>
      <c r="AN547" s="76"/>
      <c r="AO547" s="76"/>
      <c r="AP547" s="76"/>
      <c r="AQ547" s="76"/>
      <c r="AR547" s="76"/>
      <c r="AS547" s="76"/>
      <c r="AT547" s="76"/>
      <c r="AU547" s="76"/>
      <c r="AV547" s="76"/>
      <c r="AW547" s="76"/>
      <c r="AX547" s="76"/>
      <c r="AY547" s="76"/>
      <c r="AZ547" s="76"/>
      <c r="BA547" s="76"/>
      <c r="BB547" s="76"/>
      <c r="BC547" s="76"/>
      <c r="BD547" s="76"/>
      <c r="BE547" s="76"/>
      <c r="BF547" s="76"/>
      <c r="BG547" s="76"/>
      <c r="BH547" s="76"/>
      <c r="BI547" s="76"/>
    </row>
    <row r="548" spans="1:135" s="94" customFormat="1" ht="45" hidden="1">
      <c r="A548" s="70">
        <f t="shared" si="40"/>
        <v>547</v>
      </c>
      <c r="B548" s="71" t="s">
        <v>51</v>
      </c>
      <c r="C548" s="71" t="s">
        <v>2778</v>
      </c>
      <c r="D548" s="81" t="s">
        <v>2994</v>
      </c>
      <c r="E548" s="90" t="s">
        <v>1605</v>
      </c>
      <c r="F548" s="90" t="s">
        <v>2876</v>
      </c>
      <c r="G548" s="70" t="s">
        <v>2081</v>
      </c>
      <c r="H548" s="70" t="s">
        <v>2884</v>
      </c>
      <c r="I548" s="70" t="s">
        <v>4294</v>
      </c>
      <c r="J548" s="70" t="s">
        <v>413</v>
      </c>
      <c r="K548" s="70" t="s">
        <v>0</v>
      </c>
      <c r="L548" s="81" t="s">
        <v>446</v>
      </c>
      <c r="M548" s="84" t="s">
        <v>570</v>
      </c>
      <c r="N548" s="105">
        <v>45279</v>
      </c>
      <c r="O548" s="217">
        <f t="shared" ca="1" si="41"/>
        <v>-317</v>
      </c>
      <c r="P548" s="106" t="str">
        <f t="shared" ref="P548:P575" ca="1" si="43">IF(O548&gt;0,"Berlaku","Kadaluarsa")</f>
        <v>Kadaluarsa</v>
      </c>
      <c r="Q548" s="76"/>
      <c r="R548" s="76"/>
      <c r="S548" s="76"/>
      <c r="T548" s="76"/>
      <c r="U548" s="76"/>
      <c r="V548" s="76"/>
      <c r="W548" s="76"/>
      <c r="X548" s="76"/>
      <c r="Y548" s="76"/>
      <c r="Z548" s="76"/>
      <c r="AA548" s="76"/>
      <c r="AB548" s="76"/>
      <c r="AC548" s="76"/>
      <c r="AD548" s="76"/>
      <c r="AE548" s="76"/>
      <c r="AF548" s="76"/>
      <c r="AG548" s="76"/>
      <c r="AH548" s="76"/>
      <c r="AI548" s="76"/>
      <c r="AJ548" s="76"/>
      <c r="AK548" s="76"/>
      <c r="AL548" s="76"/>
      <c r="AM548" s="76"/>
      <c r="AN548" s="76"/>
      <c r="AO548" s="76"/>
      <c r="AP548" s="76"/>
      <c r="AQ548" s="76"/>
      <c r="AR548" s="76"/>
      <c r="AS548" s="76"/>
      <c r="AT548" s="76"/>
      <c r="AU548" s="76"/>
      <c r="AV548" s="76"/>
      <c r="AW548" s="76"/>
      <c r="AX548" s="76"/>
      <c r="AY548" s="76"/>
      <c r="AZ548" s="76"/>
      <c r="BA548" s="76"/>
      <c r="BB548" s="76"/>
      <c r="BC548" s="76"/>
      <c r="BD548" s="76"/>
      <c r="BE548" s="76"/>
      <c r="BF548" s="76"/>
      <c r="BG548" s="76"/>
      <c r="BH548" s="76"/>
      <c r="BI548" s="76"/>
    </row>
    <row r="549" spans="1:135" s="76" customFormat="1" ht="60" hidden="1">
      <c r="A549" s="70">
        <f t="shared" si="40"/>
        <v>548</v>
      </c>
      <c r="B549" s="71" t="s">
        <v>55</v>
      </c>
      <c r="C549" s="71" t="s">
        <v>211</v>
      </c>
      <c r="D549" s="81" t="s">
        <v>1374</v>
      </c>
      <c r="E549" s="90" t="s">
        <v>1604</v>
      </c>
      <c r="F549" s="90" t="s">
        <v>2860</v>
      </c>
      <c r="G549" s="70" t="s">
        <v>2083</v>
      </c>
      <c r="H549" s="70" t="s">
        <v>2926</v>
      </c>
      <c r="I549" s="70" t="s">
        <v>4294</v>
      </c>
      <c r="J549" s="78" t="s">
        <v>412</v>
      </c>
      <c r="K549" s="78" t="s">
        <v>2625</v>
      </c>
      <c r="L549" s="81" t="s">
        <v>523</v>
      </c>
      <c r="M549" s="84" t="s">
        <v>572</v>
      </c>
      <c r="N549" s="105">
        <v>45352</v>
      </c>
      <c r="O549" s="217">
        <f t="shared" ca="1" si="41"/>
        <v>-244</v>
      </c>
      <c r="P549" s="106" t="str">
        <f t="shared" ca="1" si="43"/>
        <v>Kadaluarsa</v>
      </c>
    </row>
    <row r="550" spans="1:135" s="76" customFormat="1" ht="75" hidden="1">
      <c r="A550" s="70">
        <f t="shared" si="40"/>
        <v>549</v>
      </c>
      <c r="B550" s="71" t="s">
        <v>130</v>
      </c>
      <c r="C550" s="71" t="s">
        <v>514</v>
      </c>
      <c r="D550" s="72" t="s">
        <v>3132</v>
      </c>
      <c r="E550" s="70" t="s">
        <v>1604</v>
      </c>
      <c r="F550" s="70" t="s">
        <v>2878</v>
      </c>
      <c r="G550" s="83" t="s">
        <v>2089</v>
      </c>
      <c r="H550" s="83" t="s">
        <v>2884</v>
      </c>
      <c r="I550" s="70" t="s">
        <v>4294</v>
      </c>
      <c r="J550" s="70" t="s">
        <v>413</v>
      </c>
      <c r="K550" s="70" t="s">
        <v>0</v>
      </c>
      <c r="L550" s="71" t="s">
        <v>364</v>
      </c>
      <c r="M550" s="84" t="s">
        <v>583</v>
      </c>
      <c r="N550" s="105">
        <v>45352</v>
      </c>
      <c r="O550" s="217">
        <f t="shared" ca="1" si="41"/>
        <v>-244</v>
      </c>
      <c r="P550" s="106" t="str">
        <f t="shared" ca="1" si="43"/>
        <v>Kadaluarsa</v>
      </c>
    </row>
    <row r="551" spans="1:135" s="76" customFormat="1" ht="54" hidden="1" customHeight="1">
      <c r="A551" s="70">
        <f t="shared" si="40"/>
        <v>550</v>
      </c>
      <c r="B551" s="71" t="s">
        <v>2650</v>
      </c>
      <c r="C551" s="71" t="s">
        <v>514</v>
      </c>
      <c r="D551" s="72" t="s">
        <v>3132</v>
      </c>
      <c r="E551" s="70" t="s">
        <v>1604</v>
      </c>
      <c r="F551" s="70" t="s">
        <v>2878</v>
      </c>
      <c r="G551" s="92" t="s">
        <v>2162</v>
      </c>
      <c r="H551" s="92" t="s">
        <v>2884</v>
      </c>
      <c r="I551" s="70" t="s">
        <v>4294</v>
      </c>
      <c r="J551" s="70" t="s">
        <v>413</v>
      </c>
      <c r="K551" s="70" t="s">
        <v>3</v>
      </c>
      <c r="L551" s="72" t="s">
        <v>529</v>
      </c>
      <c r="M551" s="84" t="s">
        <v>671</v>
      </c>
      <c r="N551" s="105">
        <v>45352</v>
      </c>
      <c r="O551" s="217">
        <f t="shared" ca="1" si="41"/>
        <v>-244</v>
      </c>
      <c r="P551" s="106" t="str">
        <f t="shared" ca="1" si="43"/>
        <v>Kadaluarsa</v>
      </c>
    </row>
    <row r="552" spans="1:135" s="85" customFormat="1" ht="67.349999999999994" hidden="1" customHeight="1">
      <c r="A552" s="70">
        <f t="shared" si="40"/>
        <v>551</v>
      </c>
      <c r="B552" s="71" t="s">
        <v>1</v>
      </c>
      <c r="C552" s="71" t="s">
        <v>146</v>
      </c>
      <c r="D552" s="72" t="s">
        <v>2721</v>
      </c>
      <c r="E552" s="70" t="s">
        <v>1605</v>
      </c>
      <c r="F552" s="70" t="s">
        <v>2861</v>
      </c>
      <c r="G552" s="70" t="s">
        <v>2163</v>
      </c>
      <c r="H552" s="70" t="s">
        <v>2884</v>
      </c>
      <c r="I552" s="70" t="s">
        <v>4294</v>
      </c>
      <c r="J552" s="70" t="s">
        <v>413</v>
      </c>
      <c r="K552" s="70" t="s">
        <v>0</v>
      </c>
      <c r="L552" s="93" t="s">
        <v>522</v>
      </c>
      <c r="M552" s="74" t="s">
        <v>672</v>
      </c>
      <c r="N552" s="105">
        <v>45352</v>
      </c>
      <c r="O552" s="217">
        <f t="shared" ca="1" si="41"/>
        <v>-244</v>
      </c>
      <c r="P552" s="106" t="str">
        <f t="shared" ca="1" si="43"/>
        <v>Kadaluarsa</v>
      </c>
      <c r="Q552" s="76"/>
      <c r="R552" s="76"/>
      <c r="S552" s="76"/>
      <c r="T552" s="76"/>
      <c r="U552" s="76"/>
      <c r="V552" s="76"/>
      <c r="W552" s="76"/>
      <c r="X552" s="76"/>
      <c r="Y552" s="76"/>
      <c r="Z552" s="76"/>
      <c r="AA552" s="76"/>
      <c r="AB552" s="76"/>
      <c r="AC552" s="76"/>
      <c r="AD552" s="76"/>
      <c r="AE552" s="76"/>
      <c r="AF552" s="76"/>
      <c r="AG552" s="76"/>
      <c r="AH552" s="76"/>
      <c r="AI552" s="76"/>
      <c r="AJ552" s="76"/>
      <c r="AK552" s="76"/>
      <c r="AL552" s="76"/>
      <c r="AM552" s="76"/>
      <c r="AN552" s="76"/>
      <c r="AO552" s="76"/>
      <c r="AP552" s="76"/>
      <c r="AQ552" s="76"/>
      <c r="AR552" s="76"/>
      <c r="AS552" s="76"/>
      <c r="AT552" s="76"/>
      <c r="AU552" s="76"/>
      <c r="AV552" s="76"/>
      <c r="AW552" s="76"/>
      <c r="AX552" s="76"/>
      <c r="AY552" s="76"/>
      <c r="AZ552" s="76"/>
      <c r="BA552" s="76"/>
      <c r="BB552" s="76"/>
      <c r="BC552" s="76"/>
      <c r="BD552" s="76"/>
      <c r="BE552" s="76"/>
      <c r="BF552" s="76"/>
      <c r="BG552" s="76"/>
      <c r="BH552" s="76"/>
      <c r="BI552" s="76"/>
      <c r="BJ552" s="76"/>
      <c r="BK552" s="76"/>
      <c r="BL552" s="76"/>
      <c r="BM552" s="76"/>
      <c r="BN552" s="76"/>
      <c r="BO552" s="76"/>
      <c r="BP552" s="76"/>
      <c r="BQ552" s="76"/>
      <c r="BR552" s="76"/>
      <c r="BS552" s="76"/>
      <c r="BT552" s="76"/>
      <c r="BU552" s="76"/>
      <c r="BV552" s="76"/>
      <c r="BW552" s="76"/>
      <c r="BX552" s="76"/>
      <c r="BY552" s="76"/>
      <c r="BZ552" s="76"/>
      <c r="CA552" s="76"/>
      <c r="CB552" s="76"/>
      <c r="CC552" s="76"/>
      <c r="CD552" s="76"/>
      <c r="CE552" s="76"/>
      <c r="CF552" s="76"/>
      <c r="CG552" s="76"/>
      <c r="CH552" s="76"/>
      <c r="CI552" s="76"/>
      <c r="CJ552" s="76"/>
      <c r="CK552" s="76"/>
      <c r="CL552" s="76"/>
      <c r="CM552" s="76"/>
      <c r="CN552" s="76"/>
      <c r="CO552" s="76"/>
      <c r="CP552" s="76"/>
      <c r="CQ552" s="76"/>
      <c r="CR552" s="76"/>
      <c r="CS552" s="76"/>
      <c r="CT552" s="76"/>
      <c r="CU552" s="76"/>
      <c r="CV552" s="76"/>
      <c r="CW552" s="76"/>
      <c r="CX552" s="76"/>
      <c r="CY552" s="76"/>
      <c r="CZ552" s="76"/>
      <c r="DA552" s="76"/>
      <c r="DB552" s="76"/>
      <c r="DC552" s="76"/>
      <c r="DD552" s="76"/>
      <c r="DE552" s="76"/>
      <c r="DF552" s="76"/>
      <c r="DG552" s="76"/>
      <c r="DH552" s="76"/>
      <c r="DI552" s="76"/>
      <c r="DJ552" s="76"/>
      <c r="DK552" s="76"/>
      <c r="DL552" s="76"/>
      <c r="DM552" s="76"/>
      <c r="DN552" s="76"/>
      <c r="DO552" s="76"/>
      <c r="DP552" s="76"/>
      <c r="DQ552" s="76"/>
      <c r="DR552" s="76"/>
      <c r="DS552" s="76"/>
      <c r="DT552" s="76"/>
      <c r="DU552" s="76"/>
      <c r="DV552" s="76"/>
      <c r="DW552" s="76"/>
      <c r="DX552" s="76"/>
      <c r="DY552" s="76"/>
      <c r="DZ552" s="76"/>
      <c r="EA552" s="76"/>
      <c r="EB552" s="76"/>
      <c r="EC552" s="76"/>
      <c r="ED552" s="76"/>
      <c r="EE552" s="76"/>
    </row>
    <row r="553" spans="1:135" s="76" customFormat="1" ht="141" hidden="1" customHeight="1">
      <c r="A553" s="70">
        <f t="shared" si="40"/>
        <v>552</v>
      </c>
      <c r="B553" s="87" t="s">
        <v>519</v>
      </c>
      <c r="C553" s="84" t="s">
        <v>514</v>
      </c>
      <c r="D553" s="81" t="s">
        <v>2707</v>
      </c>
      <c r="E553" s="90" t="s">
        <v>2699</v>
      </c>
      <c r="F553" s="90" t="s">
        <v>2878</v>
      </c>
      <c r="G553" s="86" t="s">
        <v>2164</v>
      </c>
      <c r="H553" s="86" t="s">
        <v>2926</v>
      </c>
      <c r="I553" s="70" t="s">
        <v>4294</v>
      </c>
      <c r="J553" s="70" t="s">
        <v>413</v>
      </c>
      <c r="K553" s="70" t="s">
        <v>0</v>
      </c>
      <c r="L553" s="84" t="s">
        <v>520</v>
      </c>
      <c r="M553" s="84" t="s">
        <v>673</v>
      </c>
      <c r="N553" s="105">
        <v>45352</v>
      </c>
      <c r="O553" s="217">
        <f t="shared" ca="1" si="41"/>
        <v>-244</v>
      </c>
      <c r="P553" s="106" t="str">
        <f t="shared" ca="1" si="43"/>
        <v>Kadaluarsa</v>
      </c>
    </row>
    <row r="554" spans="1:135" s="76" customFormat="1" ht="140.4" hidden="1" customHeight="1">
      <c r="A554" s="70">
        <f t="shared" si="40"/>
        <v>553</v>
      </c>
      <c r="B554" s="87" t="s">
        <v>521</v>
      </c>
      <c r="C554" s="88" t="s">
        <v>133</v>
      </c>
      <c r="D554" s="72" t="s">
        <v>2731</v>
      </c>
      <c r="E554" s="70" t="s">
        <v>2696</v>
      </c>
      <c r="F554" s="70" t="s">
        <v>2861</v>
      </c>
      <c r="G554" s="86" t="s">
        <v>2165</v>
      </c>
      <c r="H554" s="86" t="s">
        <v>2884</v>
      </c>
      <c r="I554" s="70" t="s">
        <v>4294</v>
      </c>
      <c r="J554" s="70" t="s">
        <v>413</v>
      </c>
      <c r="K554" s="70" t="s">
        <v>0</v>
      </c>
      <c r="L554" s="84" t="s">
        <v>3012</v>
      </c>
      <c r="M554" s="84" t="s">
        <v>674</v>
      </c>
      <c r="N554" s="105">
        <v>45352</v>
      </c>
      <c r="O554" s="217">
        <f t="shared" ca="1" si="41"/>
        <v>-244</v>
      </c>
      <c r="P554" s="106" t="str">
        <f t="shared" ca="1" si="43"/>
        <v>Kadaluarsa</v>
      </c>
    </row>
    <row r="555" spans="1:135" s="76" customFormat="1" ht="60" hidden="1">
      <c r="A555" s="70">
        <f t="shared" si="40"/>
        <v>554</v>
      </c>
      <c r="B555" s="87" t="s">
        <v>524</v>
      </c>
      <c r="C555" s="84" t="s">
        <v>187</v>
      </c>
      <c r="D555" s="72" t="s">
        <v>2748</v>
      </c>
      <c r="E555" s="70" t="s">
        <v>1604</v>
      </c>
      <c r="F555" s="70" t="s">
        <v>2861</v>
      </c>
      <c r="G555" s="86" t="s">
        <v>2166</v>
      </c>
      <c r="H555" s="86" t="s">
        <v>2884</v>
      </c>
      <c r="I555" s="70" t="s">
        <v>4295</v>
      </c>
      <c r="J555" s="86" t="s">
        <v>414</v>
      </c>
      <c r="K555" s="86" t="s">
        <v>10</v>
      </c>
      <c r="L555" s="84" t="s">
        <v>525</v>
      </c>
      <c r="M555" s="84" t="s">
        <v>675</v>
      </c>
      <c r="N555" s="105">
        <v>45352</v>
      </c>
      <c r="O555" s="217">
        <f t="shared" ca="1" si="41"/>
        <v>-244</v>
      </c>
      <c r="P555" s="106" t="str">
        <f t="shared" ca="1" si="43"/>
        <v>Kadaluarsa</v>
      </c>
    </row>
    <row r="556" spans="1:135" s="76" customFormat="1" ht="200.4" hidden="1" customHeight="1">
      <c r="A556" s="70">
        <f t="shared" si="40"/>
        <v>555</v>
      </c>
      <c r="B556" s="87" t="s">
        <v>526</v>
      </c>
      <c r="C556" s="88" t="s">
        <v>140</v>
      </c>
      <c r="D556" s="72" t="s">
        <v>2774</v>
      </c>
      <c r="E556" s="70" t="s">
        <v>1605</v>
      </c>
      <c r="F556" s="70" t="s">
        <v>2861</v>
      </c>
      <c r="G556" s="86" t="s">
        <v>2167</v>
      </c>
      <c r="H556" s="86" t="s">
        <v>2884</v>
      </c>
      <c r="I556" s="70" t="s">
        <v>4294</v>
      </c>
      <c r="J556" s="70" t="s">
        <v>413</v>
      </c>
      <c r="K556" s="70" t="s">
        <v>3</v>
      </c>
      <c r="L556" s="84" t="s">
        <v>527</v>
      </c>
      <c r="M556" s="84" t="s">
        <v>676</v>
      </c>
      <c r="N556" s="105">
        <v>45352</v>
      </c>
      <c r="O556" s="217">
        <f t="shared" ca="1" si="41"/>
        <v>-244</v>
      </c>
      <c r="P556" s="106" t="str">
        <f t="shared" ca="1" si="43"/>
        <v>Kadaluarsa</v>
      </c>
    </row>
    <row r="557" spans="1:135" s="76" customFormat="1" ht="60" hidden="1">
      <c r="A557" s="70">
        <f t="shared" si="40"/>
        <v>556</v>
      </c>
      <c r="B557" s="87" t="s">
        <v>530</v>
      </c>
      <c r="C557" s="88" t="s">
        <v>245</v>
      </c>
      <c r="D557" s="84" t="s">
        <v>2739</v>
      </c>
      <c r="E557" s="70" t="s">
        <v>1604</v>
      </c>
      <c r="F557" s="70" t="s">
        <v>2861</v>
      </c>
      <c r="G557" s="86" t="s">
        <v>2168</v>
      </c>
      <c r="H557" s="86" t="s">
        <v>2884</v>
      </c>
      <c r="I557" s="70" t="s">
        <v>4294</v>
      </c>
      <c r="J557" s="70" t="s">
        <v>413</v>
      </c>
      <c r="K557" s="70" t="s">
        <v>0</v>
      </c>
      <c r="L557" s="84" t="s">
        <v>531</v>
      </c>
      <c r="M557" s="84" t="s">
        <v>678</v>
      </c>
      <c r="N557" s="105">
        <v>45352</v>
      </c>
      <c r="O557" s="217">
        <f t="shared" ca="1" si="41"/>
        <v>-244</v>
      </c>
      <c r="P557" s="106" t="str">
        <f t="shared" ca="1" si="43"/>
        <v>Kadaluarsa</v>
      </c>
    </row>
    <row r="558" spans="1:135" s="76" customFormat="1" ht="60" hidden="1">
      <c r="A558" s="70">
        <f t="shared" si="40"/>
        <v>557</v>
      </c>
      <c r="B558" s="87" t="s">
        <v>532</v>
      </c>
      <c r="C558" s="88" t="s">
        <v>178</v>
      </c>
      <c r="D558" s="72" t="s">
        <v>2736</v>
      </c>
      <c r="E558" s="70" t="s">
        <v>2696</v>
      </c>
      <c r="F558" s="70" t="s">
        <v>2861</v>
      </c>
      <c r="G558" s="86" t="s">
        <v>2169</v>
      </c>
      <c r="H558" s="86" t="s">
        <v>2884</v>
      </c>
      <c r="I558" s="70" t="s">
        <v>4294</v>
      </c>
      <c r="J558" s="70" t="s">
        <v>413</v>
      </c>
      <c r="K558" s="70" t="s">
        <v>0</v>
      </c>
      <c r="L558" s="84" t="s">
        <v>534</v>
      </c>
      <c r="M558" s="84" t="s">
        <v>679</v>
      </c>
      <c r="N558" s="105">
        <v>45352</v>
      </c>
      <c r="O558" s="217">
        <f t="shared" ca="1" si="41"/>
        <v>-244</v>
      </c>
      <c r="P558" s="106" t="str">
        <f t="shared" ca="1" si="43"/>
        <v>Kadaluarsa</v>
      </c>
    </row>
    <row r="559" spans="1:135" s="76" customFormat="1" ht="90" hidden="1">
      <c r="A559" s="70">
        <f t="shared" si="40"/>
        <v>558</v>
      </c>
      <c r="B559" s="81" t="s">
        <v>423</v>
      </c>
      <c r="C559" s="84" t="s">
        <v>162</v>
      </c>
      <c r="D559" s="81" t="s">
        <v>1151</v>
      </c>
      <c r="E559" s="70" t="s">
        <v>2696</v>
      </c>
      <c r="F559" s="70" t="s">
        <v>2861</v>
      </c>
      <c r="G559" s="86" t="s">
        <v>2140</v>
      </c>
      <c r="H559" s="86" t="s">
        <v>2884</v>
      </c>
      <c r="I559" s="70" t="s">
        <v>4294</v>
      </c>
      <c r="J559" s="70" t="s">
        <v>413</v>
      </c>
      <c r="K559" s="70" t="s">
        <v>3</v>
      </c>
      <c r="L559" s="81" t="s">
        <v>433</v>
      </c>
      <c r="M559" s="74" t="s">
        <v>1410</v>
      </c>
      <c r="N559" s="105">
        <v>45249</v>
      </c>
      <c r="O559" s="217">
        <f t="shared" ca="1" si="41"/>
        <v>-347</v>
      </c>
      <c r="P559" s="106" t="str">
        <f t="shared" ca="1" si="43"/>
        <v>Kadaluarsa</v>
      </c>
    </row>
    <row r="560" spans="1:135" s="76" customFormat="1" ht="90" hidden="1">
      <c r="A560" s="70">
        <f t="shared" si="40"/>
        <v>559</v>
      </c>
      <c r="B560" s="81" t="s">
        <v>424</v>
      </c>
      <c r="C560" s="84" t="s">
        <v>162</v>
      </c>
      <c r="D560" s="81" t="s">
        <v>1151</v>
      </c>
      <c r="E560" s="70" t="s">
        <v>2696</v>
      </c>
      <c r="F560" s="70" t="s">
        <v>2861</v>
      </c>
      <c r="G560" s="86" t="s">
        <v>2141</v>
      </c>
      <c r="H560" s="86" t="s">
        <v>2884</v>
      </c>
      <c r="I560" s="70" t="s">
        <v>4294</v>
      </c>
      <c r="J560" s="70" t="s">
        <v>413</v>
      </c>
      <c r="K560" s="86" t="s">
        <v>3</v>
      </c>
      <c r="L560" s="81" t="s">
        <v>431</v>
      </c>
      <c r="M560" s="74" t="s">
        <v>1411</v>
      </c>
      <c r="N560" s="105">
        <v>45249</v>
      </c>
      <c r="O560" s="217">
        <f t="shared" ca="1" si="41"/>
        <v>-347</v>
      </c>
      <c r="P560" s="106" t="str">
        <f t="shared" ca="1" si="43"/>
        <v>Kadaluarsa</v>
      </c>
    </row>
    <row r="561" spans="1:17" s="76" customFormat="1" ht="78.75" hidden="1" customHeight="1">
      <c r="A561" s="70">
        <f t="shared" si="40"/>
        <v>560</v>
      </c>
      <c r="B561" s="81" t="s">
        <v>425</v>
      </c>
      <c r="C561" s="84" t="s">
        <v>162</v>
      </c>
      <c r="D561" s="81" t="s">
        <v>1151</v>
      </c>
      <c r="E561" s="70" t="s">
        <v>2696</v>
      </c>
      <c r="F561" s="70" t="s">
        <v>2861</v>
      </c>
      <c r="G561" s="86" t="s">
        <v>2142</v>
      </c>
      <c r="H561" s="86" t="s">
        <v>2884</v>
      </c>
      <c r="I561" s="70" t="s">
        <v>4294</v>
      </c>
      <c r="J561" s="70" t="s">
        <v>413</v>
      </c>
      <c r="K561" s="86" t="s">
        <v>3</v>
      </c>
      <c r="L561" s="81" t="s">
        <v>434</v>
      </c>
      <c r="M561" s="74" t="s">
        <v>1412</v>
      </c>
      <c r="N561" s="105">
        <v>45249</v>
      </c>
      <c r="O561" s="217">
        <f t="shared" ca="1" si="41"/>
        <v>-347</v>
      </c>
      <c r="P561" s="106" t="str">
        <f t="shared" ca="1" si="43"/>
        <v>Kadaluarsa</v>
      </c>
    </row>
    <row r="562" spans="1:17" s="76" customFormat="1" ht="99" hidden="1" customHeight="1">
      <c r="A562" s="70">
        <f t="shared" si="40"/>
        <v>561</v>
      </c>
      <c r="B562" s="81" t="s">
        <v>426</v>
      </c>
      <c r="C562" s="84" t="s">
        <v>162</v>
      </c>
      <c r="D562" s="81" t="s">
        <v>1151</v>
      </c>
      <c r="E562" s="70" t="s">
        <v>2696</v>
      </c>
      <c r="F562" s="70" t="s">
        <v>2861</v>
      </c>
      <c r="G562" s="86" t="s">
        <v>2143</v>
      </c>
      <c r="H562" s="86" t="s">
        <v>2884</v>
      </c>
      <c r="I562" s="70" t="s">
        <v>4294</v>
      </c>
      <c r="J562" s="70" t="s">
        <v>413</v>
      </c>
      <c r="K562" s="86" t="s">
        <v>3</v>
      </c>
      <c r="L562" s="81" t="s">
        <v>435</v>
      </c>
      <c r="M562" s="74" t="s">
        <v>1413</v>
      </c>
      <c r="N562" s="105">
        <v>45249</v>
      </c>
      <c r="O562" s="217">
        <f t="shared" ca="1" si="41"/>
        <v>-347</v>
      </c>
      <c r="P562" s="106" t="str">
        <f t="shared" ca="1" si="43"/>
        <v>Kadaluarsa</v>
      </c>
    </row>
    <row r="563" spans="1:17" s="76" customFormat="1" ht="90" hidden="1">
      <c r="A563" s="70">
        <f t="shared" si="40"/>
        <v>562</v>
      </c>
      <c r="B563" s="81" t="s">
        <v>427</v>
      </c>
      <c r="C563" s="84" t="s">
        <v>162</v>
      </c>
      <c r="D563" s="81" t="s">
        <v>1151</v>
      </c>
      <c r="E563" s="70" t="s">
        <v>2696</v>
      </c>
      <c r="F563" s="70" t="s">
        <v>2861</v>
      </c>
      <c r="G563" s="86" t="s">
        <v>2144</v>
      </c>
      <c r="H563" s="86" t="s">
        <v>2884</v>
      </c>
      <c r="I563" s="70" t="s">
        <v>4294</v>
      </c>
      <c r="J563" s="70" t="s">
        <v>413</v>
      </c>
      <c r="K563" s="86" t="s">
        <v>3</v>
      </c>
      <c r="L563" s="81" t="s">
        <v>430</v>
      </c>
      <c r="M563" s="74" t="s">
        <v>1414</v>
      </c>
      <c r="N563" s="105">
        <v>45249</v>
      </c>
      <c r="O563" s="217">
        <f t="shared" ca="1" si="41"/>
        <v>-347</v>
      </c>
      <c r="P563" s="106" t="str">
        <f t="shared" ca="1" si="43"/>
        <v>Kadaluarsa</v>
      </c>
    </row>
    <row r="564" spans="1:17" s="76" customFormat="1" ht="90" hidden="1">
      <c r="A564" s="70">
        <f t="shared" si="40"/>
        <v>563</v>
      </c>
      <c r="B564" s="81" t="s">
        <v>428</v>
      </c>
      <c r="C564" s="84" t="s">
        <v>162</v>
      </c>
      <c r="D564" s="81" t="s">
        <v>1151</v>
      </c>
      <c r="E564" s="70" t="s">
        <v>2696</v>
      </c>
      <c r="F564" s="70" t="s">
        <v>2861</v>
      </c>
      <c r="G564" s="86" t="s">
        <v>2145</v>
      </c>
      <c r="H564" s="86" t="s">
        <v>2884</v>
      </c>
      <c r="I564" s="70" t="s">
        <v>4294</v>
      </c>
      <c r="J564" s="70" t="s">
        <v>413</v>
      </c>
      <c r="K564" s="86" t="s">
        <v>3</v>
      </c>
      <c r="L564" s="81" t="s">
        <v>436</v>
      </c>
      <c r="M564" s="84" t="s">
        <v>658</v>
      </c>
      <c r="N564" s="105">
        <v>45249</v>
      </c>
      <c r="O564" s="217">
        <f t="shared" ca="1" si="41"/>
        <v>-347</v>
      </c>
      <c r="P564" s="106" t="str">
        <f t="shared" ca="1" si="43"/>
        <v>Kadaluarsa</v>
      </c>
    </row>
    <row r="565" spans="1:17" s="76" customFormat="1" ht="90" hidden="1">
      <c r="A565" s="70">
        <f t="shared" si="40"/>
        <v>564</v>
      </c>
      <c r="B565" s="81" t="s">
        <v>429</v>
      </c>
      <c r="C565" s="84" t="s">
        <v>162</v>
      </c>
      <c r="D565" s="81" t="s">
        <v>1151</v>
      </c>
      <c r="E565" s="70" t="s">
        <v>2696</v>
      </c>
      <c r="F565" s="70" t="s">
        <v>2861</v>
      </c>
      <c r="G565" s="86" t="s">
        <v>2146</v>
      </c>
      <c r="H565" s="86" t="s">
        <v>2884</v>
      </c>
      <c r="I565" s="70" t="s">
        <v>4294</v>
      </c>
      <c r="J565" s="70" t="s">
        <v>413</v>
      </c>
      <c r="K565" s="86" t="s">
        <v>3</v>
      </c>
      <c r="L565" s="81" t="s">
        <v>432</v>
      </c>
      <c r="M565" s="84" t="s">
        <v>657</v>
      </c>
      <c r="N565" s="105">
        <v>45249</v>
      </c>
      <c r="O565" s="217">
        <f t="shared" ca="1" si="41"/>
        <v>-347</v>
      </c>
      <c r="P565" s="106" t="str">
        <f t="shared" ca="1" si="43"/>
        <v>Kadaluarsa</v>
      </c>
    </row>
    <row r="566" spans="1:17" s="76" customFormat="1" ht="75" hidden="1">
      <c r="A566" s="70">
        <f t="shared" si="40"/>
        <v>565</v>
      </c>
      <c r="B566" s="81" t="s">
        <v>437</v>
      </c>
      <c r="C566" s="84" t="s">
        <v>144</v>
      </c>
      <c r="D566" s="81" t="s">
        <v>2714</v>
      </c>
      <c r="E566" s="90" t="s">
        <v>1605</v>
      </c>
      <c r="F566" s="90" t="s">
        <v>2876</v>
      </c>
      <c r="G566" s="86" t="s">
        <v>2147</v>
      </c>
      <c r="H566" s="86" t="s">
        <v>2926</v>
      </c>
      <c r="I566" s="70" t="s">
        <v>4294</v>
      </c>
      <c r="J566" s="86" t="s">
        <v>412</v>
      </c>
      <c r="K566" s="86" t="s">
        <v>3</v>
      </c>
      <c r="L566" s="81" t="s">
        <v>439</v>
      </c>
      <c r="M566" s="74" t="s">
        <v>1415</v>
      </c>
      <c r="N566" s="105">
        <v>45249</v>
      </c>
      <c r="O566" s="217">
        <f t="shared" ca="1" si="41"/>
        <v>-347</v>
      </c>
      <c r="P566" s="106" t="str">
        <f t="shared" ca="1" si="43"/>
        <v>Kadaluarsa</v>
      </c>
    </row>
    <row r="567" spans="1:17" s="76" customFormat="1" ht="75" hidden="1">
      <c r="A567" s="70">
        <f t="shared" si="40"/>
        <v>566</v>
      </c>
      <c r="B567" s="81" t="s">
        <v>438</v>
      </c>
      <c r="C567" s="84" t="s">
        <v>144</v>
      </c>
      <c r="D567" s="81" t="s">
        <v>2714</v>
      </c>
      <c r="E567" s="90" t="s">
        <v>1605</v>
      </c>
      <c r="F567" s="90" t="s">
        <v>2876</v>
      </c>
      <c r="G567" s="86" t="s">
        <v>2148</v>
      </c>
      <c r="H567" s="86" t="s">
        <v>2926</v>
      </c>
      <c r="I567" s="70" t="s">
        <v>4294</v>
      </c>
      <c r="J567" s="86" t="s">
        <v>412</v>
      </c>
      <c r="K567" s="70" t="s">
        <v>3</v>
      </c>
      <c r="L567" s="81" t="s">
        <v>440</v>
      </c>
      <c r="M567" s="74" t="s">
        <v>1416</v>
      </c>
      <c r="N567" s="105">
        <v>45249</v>
      </c>
      <c r="O567" s="217">
        <f t="shared" ca="1" si="41"/>
        <v>-347</v>
      </c>
      <c r="P567" s="106" t="str">
        <f t="shared" ca="1" si="43"/>
        <v>Kadaluarsa</v>
      </c>
    </row>
    <row r="568" spans="1:17" s="76" customFormat="1" ht="60" hidden="1">
      <c r="A568" s="70">
        <f t="shared" si="40"/>
        <v>567</v>
      </c>
      <c r="B568" s="87" t="s">
        <v>441</v>
      </c>
      <c r="C568" s="88" t="s">
        <v>146</v>
      </c>
      <c r="D568" s="72" t="s">
        <v>2721</v>
      </c>
      <c r="E568" s="70" t="s">
        <v>1605</v>
      </c>
      <c r="F568" s="70" t="s">
        <v>2861</v>
      </c>
      <c r="G568" s="86" t="s">
        <v>2149</v>
      </c>
      <c r="H568" s="86" t="s">
        <v>2884</v>
      </c>
      <c r="I568" s="70" t="s">
        <v>4294</v>
      </c>
      <c r="J568" s="86" t="s">
        <v>412</v>
      </c>
      <c r="K568" s="70" t="s">
        <v>3</v>
      </c>
      <c r="L568" s="81" t="s">
        <v>442</v>
      </c>
      <c r="M568" s="74" t="s">
        <v>1417</v>
      </c>
      <c r="N568" s="105">
        <v>45249</v>
      </c>
      <c r="O568" s="217">
        <f t="shared" ca="1" si="41"/>
        <v>-347</v>
      </c>
      <c r="P568" s="106" t="str">
        <f t="shared" ca="1" si="43"/>
        <v>Kadaluarsa</v>
      </c>
    </row>
    <row r="569" spans="1:17" s="76" customFormat="1" ht="60" hidden="1">
      <c r="A569" s="70">
        <f t="shared" si="40"/>
        <v>568</v>
      </c>
      <c r="B569" s="87" t="s">
        <v>443</v>
      </c>
      <c r="C569" s="88" t="s">
        <v>263</v>
      </c>
      <c r="D569" s="81" t="s">
        <v>2700</v>
      </c>
      <c r="E569" s="90" t="s">
        <v>2696</v>
      </c>
      <c r="F569" s="90" t="s">
        <v>2860</v>
      </c>
      <c r="G569" s="86" t="s">
        <v>2150</v>
      </c>
      <c r="H569" s="86" t="s">
        <v>2926</v>
      </c>
      <c r="I569" s="70" t="s">
        <v>4294</v>
      </c>
      <c r="J569" s="86" t="s">
        <v>412</v>
      </c>
      <c r="K569" s="70" t="s">
        <v>3</v>
      </c>
      <c r="L569" s="81" t="s">
        <v>3965</v>
      </c>
      <c r="M569" s="74" t="s">
        <v>1418</v>
      </c>
      <c r="N569" s="105">
        <v>45249</v>
      </c>
      <c r="O569" s="217">
        <f t="shared" ca="1" si="41"/>
        <v>-347</v>
      </c>
      <c r="P569" s="106" t="str">
        <f t="shared" ca="1" si="43"/>
        <v>Kadaluarsa</v>
      </c>
    </row>
    <row r="570" spans="1:17" s="76" customFormat="1" ht="75" hidden="1">
      <c r="A570" s="70">
        <f t="shared" si="40"/>
        <v>569</v>
      </c>
      <c r="B570" s="81" t="s">
        <v>1857</v>
      </c>
      <c r="C570" s="71" t="s">
        <v>514</v>
      </c>
      <c r="D570" s="72" t="s">
        <v>3132</v>
      </c>
      <c r="E570" s="70" t="s">
        <v>1604</v>
      </c>
      <c r="F570" s="70" t="s">
        <v>2878</v>
      </c>
      <c r="G570" s="86" t="s">
        <v>2151</v>
      </c>
      <c r="H570" s="86" t="s">
        <v>2884</v>
      </c>
      <c r="I570" s="70" t="s">
        <v>4294</v>
      </c>
      <c r="J570" s="70" t="s">
        <v>413</v>
      </c>
      <c r="K570" s="70" t="s">
        <v>0</v>
      </c>
      <c r="L570" s="81" t="s">
        <v>444</v>
      </c>
      <c r="M570" s="84" t="s">
        <v>659</v>
      </c>
      <c r="N570" s="105">
        <v>45249</v>
      </c>
      <c r="O570" s="217">
        <f t="shared" ca="1" si="41"/>
        <v>-347</v>
      </c>
      <c r="P570" s="106" t="str">
        <f t="shared" ca="1" si="43"/>
        <v>Kadaluarsa</v>
      </c>
    </row>
    <row r="571" spans="1:17" s="76" customFormat="1" ht="70.5" hidden="1" customHeight="1">
      <c r="A571" s="70">
        <f t="shared" si="40"/>
        <v>570</v>
      </c>
      <c r="B571" s="81" t="s">
        <v>511</v>
      </c>
      <c r="C571" s="71" t="s">
        <v>234</v>
      </c>
      <c r="D571" s="72" t="s">
        <v>2727</v>
      </c>
      <c r="E571" s="70" t="s">
        <v>1604</v>
      </c>
      <c r="F571" s="70" t="s">
        <v>2861</v>
      </c>
      <c r="G571" s="86" t="s">
        <v>2152</v>
      </c>
      <c r="H571" s="86" t="s">
        <v>2884</v>
      </c>
      <c r="I571" s="70" t="s">
        <v>4294</v>
      </c>
      <c r="J571" s="70" t="s">
        <v>413</v>
      </c>
      <c r="K571" s="70" t="s">
        <v>0</v>
      </c>
      <c r="L571" s="81" t="s">
        <v>445</v>
      </c>
      <c r="M571" s="84" t="s">
        <v>660</v>
      </c>
      <c r="N571" s="105">
        <v>45249</v>
      </c>
      <c r="O571" s="217">
        <f t="shared" ca="1" si="41"/>
        <v>-347</v>
      </c>
      <c r="P571" s="106" t="str">
        <f t="shared" ca="1" si="43"/>
        <v>Kadaluarsa</v>
      </c>
    </row>
    <row r="572" spans="1:17" s="76" customFormat="1" ht="90" hidden="1">
      <c r="A572" s="70">
        <f t="shared" si="40"/>
        <v>571</v>
      </c>
      <c r="B572" s="81" t="s">
        <v>512</v>
      </c>
      <c r="C572" s="72" t="s">
        <v>189</v>
      </c>
      <c r="D572" s="81" t="s">
        <v>759</v>
      </c>
      <c r="E572" s="90" t="s">
        <v>2696</v>
      </c>
      <c r="F572" s="90" t="s">
        <v>2876</v>
      </c>
      <c r="G572" s="86" t="s">
        <v>2153</v>
      </c>
      <c r="H572" s="86" t="s">
        <v>2926</v>
      </c>
      <c r="I572" s="70" t="s">
        <v>4294</v>
      </c>
      <c r="J572" s="70" t="s">
        <v>413</v>
      </c>
      <c r="K572" s="70" t="s">
        <v>0</v>
      </c>
      <c r="L572" s="81" t="s">
        <v>447</v>
      </c>
      <c r="M572" s="84" t="s">
        <v>661</v>
      </c>
      <c r="N572" s="105">
        <v>45249</v>
      </c>
      <c r="O572" s="217">
        <f t="shared" ca="1" si="41"/>
        <v>-347</v>
      </c>
      <c r="P572" s="106" t="str">
        <f t="shared" ca="1" si="43"/>
        <v>Kadaluarsa</v>
      </c>
    </row>
    <row r="573" spans="1:17" s="76" customFormat="1" ht="138" hidden="1" customHeight="1">
      <c r="A573" s="70">
        <f t="shared" si="40"/>
        <v>572</v>
      </c>
      <c r="B573" s="71" t="s">
        <v>122</v>
      </c>
      <c r="C573" s="72" t="s">
        <v>150</v>
      </c>
      <c r="D573" s="72" t="s">
        <v>2728</v>
      </c>
      <c r="E573" s="70" t="s">
        <v>1604</v>
      </c>
      <c r="F573" s="70" t="s">
        <v>2861</v>
      </c>
      <c r="G573" s="92" t="s">
        <v>2154</v>
      </c>
      <c r="H573" s="92" t="s">
        <v>2884</v>
      </c>
      <c r="I573" s="70" t="s">
        <v>4294</v>
      </c>
      <c r="J573" s="70" t="s">
        <v>413</v>
      </c>
      <c r="K573" s="70" t="s">
        <v>0</v>
      </c>
      <c r="L573" s="71" t="s">
        <v>449</v>
      </c>
      <c r="M573" s="84" t="s">
        <v>662</v>
      </c>
      <c r="N573" s="105">
        <v>45249</v>
      </c>
      <c r="O573" s="217">
        <f t="shared" ca="1" si="41"/>
        <v>-347</v>
      </c>
      <c r="P573" s="106" t="str">
        <f t="shared" ca="1" si="43"/>
        <v>Kadaluarsa</v>
      </c>
    </row>
    <row r="574" spans="1:17" s="113" customFormat="1" ht="60" hidden="1">
      <c r="A574" s="70">
        <f t="shared" si="40"/>
        <v>573</v>
      </c>
      <c r="B574" s="71" t="s">
        <v>126</v>
      </c>
      <c r="C574" s="72" t="s">
        <v>1689</v>
      </c>
      <c r="D574" s="72" t="s">
        <v>1647</v>
      </c>
      <c r="E574" s="70" t="s">
        <v>1604</v>
      </c>
      <c r="F574" s="70" t="s">
        <v>2861</v>
      </c>
      <c r="G574" s="92" t="s">
        <v>2155</v>
      </c>
      <c r="H574" s="92" t="s">
        <v>2884</v>
      </c>
      <c r="I574" s="70" t="s">
        <v>4294</v>
      </c>
      <c r="J574" s="70" t="s">
        <v>413</v>
      </c>
      <c r="K574" s="70" t="s">
        <v>0</v>
      </c>
      <c r="L574" s="71" t="s">
        <v>448</v>
      </c>
      <c r="M574" s="84" t="s">
        <v>663</v>
      </c>
      <c r="N574" s="105">
        <v>45249</v>
      </c>
      <c r="O574" s="217">
        <f t="shared" ca="1" si="41"/>
        <v>-347</v>
      </c>
      <c r="P574" s="106" t="str">
        <f t="shared" ca="1" si="43"/>
        <v>Kadaluarsa</v>
      </c>
      <c r="Q574" s="76"/>
    </row>
    <row r="575" spans="1:17" s="76" customFormat="1" ht="210" hidden="1">
      <c r="A575" s="70">
        <f t="shared" si="40"/>
        <v>574</v>
      </c>
      <c r="B575" s="81" t="s">
        <v>513</v>
      </c>
      <c r="C575" s="84" t="s">
        <v>514</v>
      </c>
      <c r="D575" s="81" t="s">
        <v>3131</v>
      </c>
      <c r="E575" s="90" t="s">
        <v>2699</v>
      </c>
      <c r="F575" s="90" t="s">
        <v>2878</v>
      </c>
      <c r="G575" s="90" t="s">
        <v>2156</v>
      </c>
      <c r="H575" s="90" t="s">
        <v>2926</v>
      </c>
      <c r="I575" s="70" t="s">
        <v>4294</v>
      </c>
      <c r="J575" s="70" t="s">
        <v>413</v>
      </c>
      <c r="K575" s="70" t="s">
        <v>0</v>
      </c>
      <c r="L575" s="81" t="s">
        <v>450</v>
      </c>
      <c r="M575" s="84" t="s">
        <v>664</v>
      </c>
      <c r="N575" s="105">
        <v>45249</v>
      </c>
      <c r="O575" s="217">
        <f t="shared" ca="1" si="41"/>
        <v>-347</v>
      </c>
      <c r="P575" s="106" t="str">
        <f t="shared" ca="1" si="43"/>
        <v>Kadaluarsa</v>
      </c>
    </row>
    <row r="576" spans="1:17" s="76" customFormat="1" ht="105" hidden="1">
      <c r="A576" s="70">
        <f t="shared" si="40"/>
        <v>575</v>
      </c>
      <c r="B576" s="81" t="s">
        <v>4145</v>
      </c>
      <c r="C576" s="84" t="s">
        <v>4146</v>
      </c>
      <c r="D576" s="84" t="s">
        <v>2742</v>
      </c>
      <c r="E576" s="70" t="s">
        <v>1605</v>
      </c>
      <c r="F576" s="70" t="s">
        <v>2861</v>
      </c>
      <c r="G576" s="90" t="s">
        <v>2157</v>
      </c>
      <c r="H576" s="90" t="s">
        <v>2884</v>
      </c>
      <c r="I576" s="70" t="s">
        <v>4294</v>
      </c>
      <c r="J576" s="70" t="s">
        <v>412</v>
      </c>
      <c r="K576" s="86" t="s">
        <v>221</v>
      </c>
      <c r="L576" s="81" t="s">
        <v>451</v>
      </c>
      <c r="M576" s="84" t="s">
        <v>665</v>
      </c>
      <c r="N576" s="105">
        <v>45249</v>
      </c>
      <c r="O576" s="217">
        <f t="shared" ca="1" si="41"/>
        <v>-347</v>
      </c>
      <c r="P576" s="106" t="str">
        <f t="shared" ref="P576:P592" ca="1" si="44">IF(O576&gt;0,"Berlaku","Kadaluarsa")</f>
        <v>Kadaluarsa</v>
      </c>
    </row>
    <row r="577" spans="1:16" s="76" customFormat="1" ht="68.400000000000006" hidden="1" customHeight="1">
      <c r="A577" s="70">
        <f t="shared" si="40"/>
        <v>576</v>
      </c>
      <c r="B577" s="71" t="s">
        <v>515</v>
      </c>
      <c r="C577" s="72" t="s">
        <v>4146</v>
      </c>
      <c r="D577" s="84" t="s">
        <v>2742</v>
      </c>
      <c r="E577" s="70" t="s">
        <v>1605</v>
      </c>
      <c r="F577" s="70" t="s">
        <v>2861</v>
      </c>
      <c r="G577" s="92" t="s">
        <v>2158</v>
      </c>
      <c r="H577" s="92" t="s">
        <v>2884</v>
      </c>
      <c r="I577" s="70" t="s">
        <v>4294</v>
      </c>
      <c r="J577" s="70" t="s">
        <v>413</v>
      </c>
      <c r="K577" s="70" t="s">
        <v>0</v>
      </c>
      <c r="L577" s="71" t="s">
        <v>452</v>
      </c>
      <c r="M577" s="84" t="s">
        <v>666</v>
      </c>
      <c r="N577" s="105">
        <v>45249</v>
      </c>
      <c r="O577" s="217">
        <f t="shared" ca="1" si="41"/>
        <v>-347</v>
      </c>
      <c r="P577" s="106" t="str">
        <f t="shared" ca="1" si="44"/>
        <v>Kadaluarsa</v>
      </c>
    </row>
    <row r="578" spans="1:16" s="76" customFormat="1" ht="261" hidden="1" customHeight="1">
      <c r="A578" s="70">
        <f t="shared" ref="A578:A641" si="45">A577+1</f>
        <v>577</v>
      </c>
      <c r="B578" s="81" t="s">
        <v>516</v>
      </c>
      <c r="C578" s="84" t="s">
        <v>504</v>
      </c>
      <c r="D578" s="84" t="s">
        <v>2758</v>
      </c>
      <c r="E578" s="70" t="s">
        <v>2696</v>
      </c>
      <c r="F578" s="70" t="s">
        <v>2861</v>
      </c>
      <c r="G578" s="90" t="s">
        <v>2159</v>
      </c>
      <c r="H578" s="90" t="s">
        <v>2884</v>
      </c>
      <c r="I578" s="70" t="s">
        <v>4294</v>
      </c>
      <c r="J578" s="70" t="s">
        <v>413</v>
      </c>
      <c r="K578" s="70" t="s">
        <v>0</v>
      </c>
      <c r="L578" s="84" t="s">
        <v>453</v>
      </c>
      <c r="M578" s="84" t="s">
        <v>667</v>
      </c>
      <c r="N578" s="105">
        <v>45249</v>
      </c>
      <c r="O578" s="217">
        <f t="shared" ca="1" si="41"/>
        <v>-347</v>
      </c>
      <c r="P578" s="106" t="str">
        <f t="shared" ca="1" si="44"/>
        <v>Kadaluarsa</v>
      </c>
    </row>
    <row r="579" spans="1:16" s="76" customFormat="1" ht="60" hidden="1">
      <c r="A579" s="70">
        <f t="shared" si="45"/>
        <v>578</v>
      </c>
      <c r="B579" s="71" t="s">
        <v>114</v>
      </c>
      <c r="C579" s="87" t="s">
        <v>775</v>
      </c>
      <c r="D579" s="81" t="s">
        <v>1376</v>
      </c>
      <c r="E579" s="90" t="s">
        <v>2696</v>
      </c>
      <c r="F579" s="90" t="s">
        <v>2860</v>
      </c>
      <c r="G579" s="92" t="s">
        <v>2160</v>
      </c>
      <c r="H579" s="92" t="s">
        <v>2926</v>
      </c>
      <c r="I579" s="70" t="s">
        <v>4294</v>
      </c>
      <c r="J579" s="70" t="s">
        <v>412</v>
      </c>
      <c r="K579" s="70" t="s">
        <v>2626</v>
      </c>
      <c r="L579" s="72" t="s">
        <v>455</v>
      </c>
      <c r="M579" s="84" t="s">
        <v>669</v>
      </c>
      <c r="N579" s="105">
        <v>45249</v>
      </c>
      <c r="O579" s="217">
        <f t="shared" ref="O579:O642" ca="1" si="46">N579-TODAY()</f>
        <v>-347</v>
      </c>
      <c r="P579" s="106" t="str">
        <f t="shared" ca="1" si="44"/>
        <v>Kadaluarsa</v>
      </c>
    </row>
    <row r="580" spans="1:16" s="76" customFormat="1" ht="60" hidden="1">
      <c r="A580" s="70">
        <f t="shared" si="45"/>
        <v>579</v>
      </c>
      <c r="B580" s="71" t="s">
        <v>457</v>
      </c>
      <c r="C580" s="87" t="s">
        <v>775</v>
      </c>
      <c r="D580" s="81" t="s">
        <v>1376</v>
      </c>
      <c r="E580" s="90" t="s">
        <v>2696</v>
      </c>
      <c r="F580" s="90" t="s">
        <v>2860</v>
      </c>
      <c r="G580" s="92" t="s">
        <v>2161</v>
      </c>
      <c r="H580" s="92" t="s">
        <v>2926</v>
      </c>
      <c r="I580" s="70" t="s">
        <v>4294</v>
      </c>
      <c r="J580" s="70" t="s">
        <v>412</v>
      </c>
      <c r="K580" s="70" t="s">
        <v>2626</v>
      </c>
      <c r="L580" s="72" t="s">
        <v>456</v>
      </c>
      <c r="M580" s="84" t="s">
        <v>670</v>
      </c>
      <c r="N580" s="105">
        <v>45249</v>
      </c>
      <c r="O580" s="217">
        <f t="shared" ca="1" si="46"/>
        <v>-347</v>
      </c>
      <c r="P580" s="106" t="str">
        <f t="shared" ca="1" si="44"/>
        <v>Kadaluarsa</v>
      </c>
    </row>
    <row r="581" spans="1:16" s="76" customFormat="1" ht="90" hidden="1">
      <c r="A581" s="70">
        <f t="shared" si="45"/>
        <v>580</v>
      </c>
      <c r="B581" s="71" t="s">
        <v>3820</v>
      </c>
      <c r="C581" s="71" t="s">
        <v>211</v>
      </c>
      <c r="D581" s="81" t="s">
        <v>1374</v>
      </c>
      <c r="E581" s="90" t="s">
        <v>1604</v>
      </c>
      <c r="F581" s="90" t="s">
        <v>2860</v>
      </c>
      <c r="G581" s="83" t="s">
        <v>2079</v>
      </c>
      <c r="H581" s="83" t="s">
        <v>2926</v>
      </c>
      <c r="I581" s="70" t="s">
        <v>4294</v>
      </c>
      <c r="J581" s="78" t="s">
        <v>412</v>
      </c>
      <c r="K581" s="78" t="s">
        <v>2625</v>
      </c>
      <c r="L581" s="71" t="s">
        <v>288</v>
      </c>
      <c r="M581" s="81" t="s">
        <v>568</v>
      </c>
      <c r="N581" s="105">
        <v>45170</v>
      </c>
      <c r="O581" s="217">
        <f t="shared" ca="1" si="46"/>
        <v>-426</v>
      </c>
      <c r="P581" s="106" t="str">
        <f t="shared" ca="1" si="44"/>
        <v>Kadaluarsa</v>
      </c>
    </row>
    <row r="582" spans="1:16" s="76" customFormat="1" ht="90" hidden="1">
      <c r="A582" s="70">
        <f t="shared" si="45"/>
        <v>581</v>
      </c>
      <c r="B582" s="71" t="s">
        <v>3821</v>
      </c>
      <c r="C582" s="71" t="s">
        <v>211</v>
      </c>
      <c r="D582" s="81" t="s">
        <v>1374</v>
      </c>
      <c r="E582" s="90" t="s">
        <v>1604</v>
      </c>
      <c r="F582" s="90" t="s">
        <v>2860</v>
      </c>
      <c r="G582" s="83" t="s">
        <v>2082</v>
      </c>
      <c r="H582" s="83" t="s">
        <v>2926</v>
      </c>
      <c r="I582" s="70" t="s">
        <v>4294</v>
      </c>
      <c r="J582" s="78" t="s">
        <v>412</v>
      </c>
      <c r="K582" s="78" t="s">
        <v>2625</v>
      </c>
      <c r="L582" s="71" t="s">
        <v>290</v>
      </c>
      <c r="M582" s="81" t="s">
        <v>571</v>
      </c>
      <c r="N582" s="105">
        <v>45170</v>
      </c>
      <c r="O582" s="217">
        <f t="shared" ca="1" si="46"/>
        <v>-426</v>
      </c>
      <c r="P582" s="106" t="str">
        <f t="shared" ca="1" si="44"/>
        <v>Kadaluarsa</v>
      </c>
    </row>
    <row r="583" spans="1:16" s="76" customFormat="1" ht="75" hidden="1">
      <c r="A583" s="70">
        <f t="shared" si="45"/>
        <v>582</v>
      </c>
      <c r="B583" s="71" t="s">
        <v>3007</v>
      </c>
      <c r="C583" s="71" t="s">
        <v>514</v>
      </c>
      <c r="D583" s="72" t="s">
        <v>3132</v>
      </c>
      <c r="E583" s="70" t="s">
        <v>1604</v>
      </c>
      <c r="F583" s="70" t="s">
        <v>2878</v>
      </c>
      <c r="G583" s="83" t="s">
        <v>2085</v>
      </c>
      <c r="H583" s="83" t="s">
        <v>2884</v>
      </c>
      <c r="I583" s="70" t="s">
        <v>4294</v>
      </c>
      <c r="J583" s="70" t="s">
        <v>413</v>
      </c>
      <c r="K583" s="70" t="s">
        <v>0</v>
      </c>
      <c r="L583" s="71" t="s">
        <v>291</v>
      </c>
      <c r="M583" s="82" t="s">
        <v>580</v>
      </c>
      <c r="N583" s="105">
        <v>45170</v>
      </c>
      <c r="O583" s="217">
        <f t="shared" ca="1" si="46"/>
        <v>-426</v>
      </c>
      <c r="P583" s="106" t="str">
        <f t="shared" ca="1" si="44"/>
        <v>Kadaluarsa</v>
      </c>
    </row>
    <row r="584" spans="1:16" s="76" customFormat="1" ht="97.5" hidden="1" customHeight="1">
      <c r="A584" s="70">
        <f t="shared" si="45"/>
        <v>583</v>
      </c>
      <c r="B584" s="71" t="s">
        <v>265</v>
      </c>
      <c r="C584" s="71" t="s">
        <v>1284</v>
      </c>
      <c r="D584" s="84" t="s">
        <v>2689</v>
      </c>
      <c r="E584" s="70" t="s">
        <v>1604</v>
      </c>
      <c r="F584" s="70" t="s">
        <v>2861</v>
      </c>
      <c r="G584" s="83" t="s">
        <v>2088</v>
      </c>
      <c r="H584" s="83" t="s">
        <v>2884</v>
      </c>
      <c r="I584" s="70" t="s">
        <v>4294</v>
      </c>
      <c r="J584" s="70" t="s">
        <v>412</v>
      </c>
      <c r="K584" s="70" t="s">
        <v>0</v>
      </c>
      <c r="L584" s="71" t="s">
        <v>276</v>
      </c>
      <c r="M584" s="82" t="s">
        <v>1399</v>
      </c>
      <c r="N584" s="105">
        <v>45179</v>
      </c>
      <c r="O584" s="217">
        <f t="shared" ca="1" si="46"/>
        <v>-417</v>
      </c>
      <c r="P584" s="106" t="str">
        <f t="shared" ca="1" si="44"/>
        <v>Kadaluarsa</v>
      </c>
    </row>
    <row r="585" spans="1:16" s="76" customFormat="1" ht="101.25" hidden="1" customHeight="1">
      <c r="A585" s="70">
        <f t="shared" si="45"/>
        <v>584</v>
      </c>
      <c r="B585" s="84" t="s">
        <v>497</v>
      </c>
      <c r="C585" s="84" t="s">
        <v>262</v>
      </c>
      <c r="D585" s="81" t="s">
        <v>1151</v>
      </c>
      <c r="E585" s="70" t="s">
        <v>2696</v>
      </c>
      <c r="F585" s="70" t="s">
        <v>2861</v>
      </c>
      <c r="G585" s="86" t="s">
        <v>2131</v>
      </c>
      <c r="H585" s="86" t="s">
        <v>2884</v>
      </c>
      <c r="I585" s="70" t="s">
        <v>4294</v>
      </c>
      <c r="J585" s="86" t="s">
        <v>412</v>
      </c>
      <c r="K585" s="86" t="s">
        <v>10</v>
      </c>
      <c r="L585" s="81" t="s">
        <v>275</v>
      </c>
      <c r="M585" s="74" t="s">
        <v>1406</v>
      </c>
      <c r="N585" s="105">
        <v>45179</v>
      </c>
      <c r="O585" s="217">
        <f t="shared" ca="1" si="46"/>
        <v>-417</v>
      </c>
      <c r="P585" s="106" t="str">
        <f t="shared" ca="1" si="44"/>
        <v>Kadaluarsa</v>
      </c>
    </row>
    <row r="586" spans="1:16" s="76" customFormat="1" ht="143.4" hidden="1" customHeight="1">
      <c r="A586" s="70">
        <f t="shared" si="45"/>
        <v>585</v>
      </c>
      <c r="B586" s="84" t="s">
        <v>499</v>
      </c>
      <c r="C586" s="72" t="s">
        <v>189</v>
      </c>
      <c r="D586" s="81" t="s">
        <v>759</v>
      </c>
      <c r="E586" s="90" t="s">
        <v>2696</v>
      </c>
      <c r="F586" s="90" t="s">
        <v>2876</v>
      </c>
      <c r="G586" s="86" t="s">
        <v>2132</v>
      </c>
      <c r="H586" s="86" t="s">
        <v>2926</v>
      </c>
      <c r="I586" s="70" t="s">
        <v>4294</v>
      </c>
      <c r="J586" s="70" t="s">
        <v>413</v>
      </c>
      <c r="K586" s="70" t="s">
        <v>0</v>
      </c>
      <c r="L586" s="81" t="s">
        <v>274</v>
      </c>
      <c r="M586" s="84" t="s">
        <v>653</v>
      </c>
      <c r="N586" s="105">
        <v>45179</v>
      </c>
      <c r="O586" s="217">
        <f t="shared" ca="1" si="46"/>
        <v>-417</v>
      </c>
      <c r="P586" s="106" t="str">
        <f t="shared" ca="1" si="44"/>
        <v>Kadaluarsa</v>
      </c>
    </row>
    <row r="587" spans="1:16" s="76" customFormat="1" ht="74.099999999999994" hidden="1" customHeight="1">
      <c r="A587" s="70">
        <f t="shared" si="45"/>
        <v>586</v>
      </c>
      <c r="B587" s="84" t="s">
        <v>500</v>
      </c>
      <c r="C587" s="84" t="s">
        <v>254</v>
      </c>
      <c r="D587" s="81" t="s">
        <v>3136</v>
      </c>
      <c r="E587" s="90" t="s">
        <v>1605</v>
      </c>
      <c r="F587" s="90" t="s">
        <v>2876</v>
      </c>
      <c r="G587" s="86" t="s">
        <v>2133</v>
      </c>
      <c r="H587" s="86" t="s">
        <v>2926</v>
      </c>
      <c r="I587" s="70" t="s">
        <v>4295</v>
      </c>
      <c r="J587" s="86" t="s">
        <v>412</v>
      </c>
      <c r="K587" s="86" t="s">
        <v>10</v>
      </c>
      <c r="L587" s="81" t="s">
        <v>272</v>
      </c>
      <c r="M587" s="84" t="s">
        <v>654</v>
      </c>
      <c r="N587" s="105">
        <v>45179</v>
      </c>
      <c r="O587" s="217">
        <f t="shared" ca="1" si="46"/>
        <v>-417</v>
      </c>
      <c r="P587" s="106" t="str">
        <f t="shared" ca="1" si="44"/>
        <v>Kadaluarsa</v>
      </c>
    </row>
    <row r="588" spans="1:16" s="76" customFormat="1" ht="75" hidden="1">
      <c r="A588" s="70">
        <f t="shared" si="45"/>
        <v>587</v>
      </c>
      <c r="B588" s="81" t="s">
        <v>503</v>
      </c>
      <c r="C588" s="84" t="s">
        <v>504</v>
      </c>
      <c r="D588" s="84" t="s">
        <v>2758</v>
      </c>
      <c r="E588" s="70" t="s">
        <v>2696</v>
      </c>
      <c r="F588" s="70" t="s">
        <v>2861</v>
      </c>
      <c r="G588" s="90" t="s">
        <v>2135</v>
      </c>
      <c r="H588" s="90" t="s">
        <v>2884</v>
      </c>
      <c r="I588" s="70" t="s">
        <v>4294</v>
      </c>
      <c r="J588" s="70" t="s">
        <v>413</v>
      </c>
      <c r="K588" s="70" t="s">
        <v>0</v>
      </c>
      <c r="L588" s="81" t="s">
        <v>269</v>
      </c>
      <c r="M588" s="84" t="s">
        <v>656</v>
      </c>
      <c r="N588" s="105">
        <v>45179</v>
      </c>
      <c r="O588" s="217">
        <f t="shared" ca="1" si="46"/>
        <v>-417</v>
      </c>
      <c r="P588" s="106" t="str">
        <f t="shared" ca="1" si="44"/>
        <v>Kadaluarsa</v>
      </c>
    </row>
    <row r="589" spans="1:16" s="76" customFormat="1" ht="81" hidden="1" customHeight="1">
      <c r="A589" s="70">
        <f t="shared" si="45"/>
        <v>588</v>
      </c>
      <c r="B589" s="81" t="s">
        <v>505</v>
      </c>
      <c r="C589" s="84" t="s">
        <v>504</v>
      </c>
      <c r="D589" s="84" t="s">
        <v>2758</v>
      </c>
      <c r="E589" s="70" t="s">
        <v>2696</v>
      </c>
      <c r="F589" s="70" t="s">
        <v>2861</v>
      </c>
      <c r="G589" s="90" t="s">
        <v>2136</v>
      </c>
      <c r="H589" s="90" t="s">
        <v>2884</v>
      </c>
      <c r="I589" s="70" t="s">
        <v>4294</v>
      </c>
      <c r="J589" s="70" t="s">
        <v>413</v>
      </c>
      <c r="K589" s="70" t="s">
        <v>0</v>
      </c>
      <c r="L589" s="81" t="s">
        <v>270</v>
      </c>
      <c r="M589" s="84" t="s">
        <v>656</v>
      </c>
      <c r="N589" s="105">
        <v>45179</v>
      </c>
      <c r="O589" s="217">
        <f t="shared" ca="1" si="46"/>
        <v>-417</v>
      </c>
      <c r="P589" s="106" t="str">
        <f t="shared" ca="1" si="44"/>
        <v>Kadaluarsa</v>
      </c>
    </row>
    <row r="590" spans="1:16" s="76" customFormat="1" ht="111" hidden="1" customHeight="1">
      <c r="A590" s="70">
        <f t="shared" si="45"/>
        <v>589</v>
      </c>
      <c r="B590" s="84" t="s">
        <v>506</v>
      </c>
      <c r="C590" s="84" t="s">
        <v>4146</v>
      </c>
      <c r="D590" s="84" t="s">
        <v>2742</v>
      </c>
      <c r="E590" s="70" t="s">
        <v>1605</v>
      </c>
      <c r="F590" s="70" t="s">
        <v>2861</v>
      </c>
      <c r="G590" s="86" t="s">
        <v>2137</v>
      </c>
      <c r="H590" s="86" t="s">
        <v>2884</v>
      </c>
      <c r="I590" s="70" t="s">
        <v>4294</v>
      </c>
      <c r="J590" s="86" t="s">
        <v>412</v>
      </c>
      <c r="K590" s="86" t="s">
        <v>221</v>
      </c>
      <c r="L590" s="81" t="s">
        <v>268</v>
      </c>
      <c r="M590" s="74" t="s">
        <v>1407</v>
      </c>
      <c r="N590" s="105">
        <v>45179</v>
      </c>
      <c r="O590" s="217">
        <f t="shared" ca="1" si="46"/>
        <v>-417</v>
      </c>
      <c r="P590" s="106" t="str">
        <f t="shared" ca="1" si="44"/>
        <v>Kadaluarsa</v>
      </c>
    </row>
    <row r="591" spans="1:16" s="76" customFormat="1" ht="45" hidden="1">
      <c r="A591" s="70">
        <f t="shared" si="45"/>
        <v>590</v>
      </c>
      <c r="B591" s="87" t="s">
        <v>508</v>
      </c>
      <c r="C591" s="88" t="s">
        <v>509</v>
      </c>
      <c r="D591" s="84" t="s">
        <v>1074</v>
      </c>
      <c r="E591" s="70" t="s">
        <v>1604</v>
      </c>
      <c r="F591" s="70" t="s">
        <v>2861</v>
      </c>
      <c r="G591" s="86" t="s">
        <v>2138</v>
      </c>
      <c r="H591" s="86" t="s">
        <v>2884</v>
      </c>
      <c r="I591" s="70" t="s">
        <v>4294</v>
      </c>
      <c r="J591" s="70" t="s">
        <v>413</v>
      </c>
      <c r="K591" s="70" t="s">
        <v>0</v>
      </c>
      <c r="L591" s="81" t="s">
        <v>266</v>
      </c>
      <c r="M591" s="74" t="s">
        <v>1408</v>
      </c>
      <c r="N591" s="105">
        <v>45179</v>
      </c>
      <c r="O591" s="217">
        <f t="shared" ca="1" si="46"/>
        <v>-417</v>
      </c>
      <c r="P591" s="106" t="str">
        <f t="shared" ca="1" si="44"/>
        <v>Kadaluarsa</v>
      </c>
    </row>
    <row r="592" spans="1:16" s="76" customFormat="1" ht="90" hidden="1">
      <c r="A592" s="70">
        <f t="shared" si="45"/>
        <v>591</v>
      </c>
      <c r="B592" s="87" t="s">
        <v>510</v>
      </c>
      <c r="C592" s="88" t="s">
        <v>509</v>
      </c>
      <c r="D592" s="84" t="s">
        <v>1074</v>
      </c>
      <c r="E592" s="70" t="s">
        <v>1604</v>
      </c>
      <c r="F592" s="70" t="s">
        <v>2861</v>
      </c>
      <c r="G592" s="86" t="s">
        <v>2139</v>
      </c>
      <c r="H592" s="86" t="s">
        <v>2884</v>
      </c>
      <c r="I592" s="70" t="s">
        <v>4294</v>
      </c>
      <c r="J592" s="70" t="s">
        <v>413</v>
      </c>
      <c r="K592" s="70" t="s">
        <v>0</v>
      </c>
      <c r="L592" s="81" t="s">
        <v>267</v>
      </c>
      <c r="M592" s="74" t="s">
        <v>1409</v>
      </c>
      <c r="N592" s="105">
        <v>45179</v>
      </c>
      <c r="O592" s="217">
        <f t="shared" ca="1" si="46"/>
        <v>-417</v>
      </c>
      <c r="P592" s="106" t="str">
        <f t="shared" ca="1" si="44"/>
        <v>Kadaluarsa</v>
      </c>
    </row>
    <row r="593" spans="1:16" s="76" customFormat="1" ht="119.25" hidden="1" customHeight="1">
      <c r="A593" s="70">
        <f t="shared" si="45"/>
        <v>592</v>
      </c>
      <c r="B593" s="71" t="s">
        <v>39</v>
      </c>
      <c r="C593" s="71" t="s">
        <v>229</v>
      </c>
      <c r="D593" s="81" t="s">
        <v>869</v>
      </c>
      <c r="E593" s="90" t="s">
        <v>1604</v>
      </c>
      <c r="F593" s="90" t="s">
        <v>2876</v>
      </c>
      <c r="G593" s="70" t="s">
        <v>2078</v>
      </c>
      <c r="H593" s="70" t="s">
        <v>2926</v>
      </c>
      <c r="I593" s="70" t="s">
        <v>4294</v>
      </c>
      <c r="J593" s="70" t="s">
        <v>413</v>
      </c>
      <c r="K593" s="70" t="s">
        <v>0</v>
      </c>
      <c r="L593" s="71" t="s">
        <v>289</v>
      </c>
      <c r="M593" s="82" t="s">
        <v>1396</v>
      </c>
      <c r="N593" s="105">
        <v>45116</v>
      </c>
      <c r="O593" s="217">
        <f t="shared" ca="1" si="46"/>
        <v>-480</v>
      </c>
      <c r="P593" s="106" t="str">
        <f t="shared" ref="P593:P604" ca="1" si="47">IF(O593&gt;0,"Berlaku","Kadaluarsa")</f>
        <v>Kadaluarsa</v>
      </c>
    </row>
    <row r="594" spans="1:16" s="76" customFormat="1" ht="45" hidden="1">
      <c r="A594" s="70">
        <f t="shared" si="45"/>
        <v>593</v>
      </c>
      <c r="B594" s="71" t="s">
        <v>118</v>
      </c>
      <c r="C594" s="72" t="s">
        <v>150</v>
      </c>
      <c r="D594" s="72" t="s">
        <v>2728</v>
      </c>
      <c r="E594" s="70" t="s">
        <v>1604</v>
      </c>
      <c r="F594" s="70" t="s">
        <v>2861</v>
      </c>
      <c r="G594" s="83" t="s">
        <v>2086</v>
      </c>
      <c r="H594" s="83" t="s">
        <v>2884</v>
      </c>
      <c r="I594" s="70" t="s">
        <v>4294</v>
      </c>
      <c r="J594" s="70" t="s">
        <v>413</v>
      </c>
      <c r="K594" s="70" t="s">
        <v>0</v>
      </c>
      <c r="L594" s="71" t="s">
        <v>1398</v>
      </c>
      <c r="M594" s="84" t="s">
        <v>581</v>
      </c>
      <c r="N594" s="105">
        <v>45116</v>
      </c>
      <c r="O594" s="217">
        <f t="shared" ca="1" si="46"/>
        <v>-480</v>
      </c>
      <c r="P594" s="106" t="str">
        <f t="shared" ca="1" si="47"/>
        <v>Kadaluarsa</v>
      </c>
    </row>
    <row r="595" spans="1:16" s="76" customFormat="1" ht="45" hidden="1">
      <c r="A595" s="70">
        <f t="shared" si="45"/>
        <v>594</v>
      </c>
      <c r="B595" s="71" t="s">
        <v>119</v>
      </c>
      <c r="C595" s="72" t="s">
        <v>150</v>
      </c>
      <c r="D595" s="72" t="s">
        <v>2728</v>
      </c>
      <c r="E595" s="70" t="s">
        <v>1604</v>
      </c>
      <c r="F595" s="70" t="s">
        <v>2861</v>
      </c>
      <c r="G595" s="83" t="s">
        <v>2087</v>
      </c>
      <c r="H595" s="83" t="s">
        <v>2884</v>
      </c>
      <c r="I595" s="70" t="s">
        <v>4294</v>
      </c>
      <c r="J595" s="70" t="s">
        <v>413</v>
      </c>
      <c r="K595" s="70" t="s">
        <v>0</v>
      </c>
      <c r="L595" s="71" t="s">
        <v>422</v>
      </c>
      <c r="M595" s="84" t="s">
        <v>582</v>
      </c>
      <c r="N595" s="105">
        <v>45116</v>
      </c>
      <c r="O595" s="217">
        <f t="shared" ca="1" si="46"/>
        <v>-480</v>
      </c>
      <c r="P595" s="106" t="str">
        <f t="shared" ca="1" si="47"/>
        <v>Kadaluarsa</v>
      </c>
    </row>
    <row r="596" spans="1:16" s="76" customFormat="1" ht="45" hidden="1">
      <c r="A596" s="70">
        <f t="shared" si="45"/>
        <v>595</v>
      </c>
      <c r="B596" s="84" t="s">
        <v>3009</v>
      </c>
      <c r="C596" s="84" t="s">
        <v>255</v>
      </c>
      <c r="D596" s="81" t="s">
        <v>2701</v>
      </c>
      <c r="E596" s="90" t="s">
        <v>1605</v>
      </c>
      <c r="F596" s="90" t="s">
        <v>2860</v>
      </c>
      <c r="G596" s="90" t="s">
        <v>2122</v>
      </c>
      <c r="H596" s="90" t="s">
        <v>2926</v>
      </c>
      <c r="I596" s="70" t="s">
        <v>4294</v>
      </c>
      <c r="J596" s="70" t="s">
        <v>413</v>
      </c>
      <c r="K596" s="70" t="s">
        <v>0</v>
      </c>
      <c r="L596" s="81" t="s">
        <v>277</v>
      </c>
      <c r="M596" s="84" t="s">
        <v>645</v>
      </c>
      <c r="N596" s="105">
        <v>45116</v>
      </c>
      <c r="O596" s="217">
        <f t="shared" ca="1" si="46"/>
        <v>-480</v>
      </c>
      <c r="P596" s="106" t="str">
        <f t="shared" ca="1" si="47"/>
        <v>Kadaluarsa</v>
      </c>
    </row>
    <row r="597" spans="1:16" s="76" customFormat="1" ht="59.1" hidden="1" customHeight="1">
      <c r="A597" s="70">
        <f t="shared" si="45"/>
        <v>596</v>
      </c>
      <c r="B597" s="84" t="s">
        <v>3010</v>
      </c>
      <c r="C597" s="84" t="s">
        <v>255</v>
      </c>
      <c r="D597" s="81" t="s">
        <v>2701</v>
      </c>
      <c r="E597" s="90" t="s">
        <v>1605</v>
      </c>
      <c r="F597" s="90" t="s">
        <v>2860</v>
      </c>
      <c r="G597" s="90" t="s">
        <v>2123</v>
      </c>
      <c r="H597" s="90" t="s">
        <v>2926</v>
      </c>
      <c r="I597" s="70" t="s">
        <v>4294</v>
      </c>
      <c r="J597" s="70" t="s">
        <v>413</v>
      </c>
      <c r="K597" s="70" t="s">
        <v>0</v>
      </c>
      <c r="L597" s="81" t="s">
        <v>278</v>
      </c>
      <c r="M597" s="84" t="s">
        <v>647</v>
      </c>
      <c r="N597" s="105">
        <v>45116</v>
      </c>
      <c r="O597" s="217">
        <f t="shared" ca="1" si="46"/>
        <v>-480</v>
      </c>
      <c r="P597" s="106" t="str">
        <f t="shared" ca="1" si="47"/>
        <v>Kadaluarsa</v>
      </c>
    </row>
    <row r="598" spans="1:16" s="76" customFormat="1" ht="62.1" hidden="1" customHeight="1">
      <c r="A598" s="70">
        <f t="shared" si="45"/>
        <v>597</v>
      </c>
      <c r="B598" s="84" t="s">
        <v>491</v>
      </c>
      <c r="C598" s="71" t="s">
        <v>514</v>
      </c>
      <c r="D598" s="72" t="s">
        <v>3132</v>
      </c>
      <c r="E598" s="70" t="s">
        <v>1604</v>
      </c>
      <c r="F598" s="70" t="s">
        <v>2878</v>
      </c>
      <c r="G598" s="90" t="s">
        <v>2124</v>
      </c>
      <c r="H598" s="90" t="s">
        <v>2884</v>
      </c>
      <c r="I598" s="70" t="s">
        <v>4294</v>
      </c>
      <c r="J598" s="86" t="s">
        <v>412</v>
      </c>
      <c r="K598" s="70" t="s">
        <v>0</v>
      </c>
      <c r="L598" s="81" t="s">
        <v>279</v>
      </c>
      <c r="M598" s="84" t="s">
        <v>649</v>
      </c>
      <c r="N598" s="105">
        <v>45116</v>
      </c>
      <c r="O598" s="217">
        <f t="shared" ca="1" si="46"/>
        <v>-480</v>
      </c>
      <c r="P598" s="106" t="str">
        <f t="shared" ca="1" si="47"/>
        <v>Kadaluarsa</v>
      </c>
    </row>
    <row r="599" spans="1:16" s="76" customFormat="1" ht="62.1" hidden="1" customHeight="1">
      <c r="A599" s="70">
        <f t="shared" si="45"/>
        <v>598</v>
      </c>
      <c r="B599" s="84" t="s">
        <v>490</v>
      </c>
      <c r="C599" s="72" t="s">
        <v>189</v>
      </c>
      <c r="D599" s="81" t="s">
        <v>759</v>
      </c>
      <c r="E599" s="90" t="s">
        <v>2696</v>
      </c>
      <c r="F599" s="90" t="s">
        <v>2876</v>
      </c>
      <c r="G599" s="90" t="s">
        <v>2125</v>
      </c>
      <c r="H599" s="90" t="s">
        <v>2926</v>
      </c>
      <c r="I599" s="70" t="s">
        <v>4294</v>
      </c>
      <c r="J599" s="70" t="s">
        <v>413</v>
      </c>
      <c r="K599" s="70" t="s">
        <v>0</v>
      </c>
      <c r="L599" s="81" t="s">
        <v>273</v>
      </c>
      <c r="M599" s="84" t="s">
        <v>622</v>
      </c>
      <c r="N599" s="105">
        <v>45116</v>
      </c>
      <c r="O599" s="217">
        <f t="shared" ca="1" si="46"/>
        <v>-480</v>
      </c>
      <c r="P599" s="106" t="str">
        <f t="shared" ca="1" si="47"/>
        <v>Kadaluarsa</v>
      </c>
    </row>
    <row r="600" spans="1:16" s="76" customFormat="1" ht="62.1" hidden="1" customHeight="1">
      <c r="A600" s="70">
        <f t="shared" si="45"/>
        <v>599</v>
      </c>
      <c r="B600" s="84" t="s">
        <v>492</v>
      </c>
      <c r="C600" s="72" t="s">
        <v>189</v>
      </c>
      <c r="D600" s="81" t="s">
        <v>759</v>
      </c>
      <c r="E600" s="90" t="s">
        <v>2696</v>
      </c>
      <c r="F600" s="90" t="s">
        <v>2876</v>
      </c>
      <c r="G600" s="90" t="s">
        <v>2126</v>
      </c>
      <c r="H600" s="90" t="s">
        <v>2926</v>
      </c>
      <c r="I600" s="70" t="s">
        <v>4294</v>
      </c>
      <c r="J600" s="70" t="s">
        <v>413</v>
      </c>
      <c r="K600" s="70" t="s">
        <v>0</v>
      </c>
      <c r="L600" s="81" t="s">
        <v>281</v>
      </c>
      <c r="M600" s="84" t="s">
        <v>622</v>
      </c>
      <c r="N600" s="105">
        <v>45116</v>
      </c>
      <c r="O600" s="217">
        <f t="shared" ca="1" si="46"/>
        <v>-480</v>
      </c>
      <c r="P600" s="106" t="str">
        <f t="shared" ca="1" si="47"/>
        <v>Kadaluarsa</v>
      </c>
    </row>
    <row r="601" spans="1:16" s="76" customFormat="1" ht="62.1" hidden="1" customHeight="1">
      <c r="A601" s="70">
        <f t="shared" si="45"/>
        <v>600</v>
      </c>
      <c r="B601" s="84" t="s">
        <v>493</v>
      </c>
      <c r="C601" s="84" t="s">
        <v>178</v>
      </c>
      <c r="D601" s="72" t="s">
        <v>2736</v>
      </c>
      <c r="E601" s="70" t="s">
        <v>2696</v>
      </c>
      <c r="F601" s="70" t="s">
        <v>2861</v>
      </c>
      <c r="G601" s="90" t="s">
        <v>2127</v>
      </c>
      <c r="H601" s="90" t="s">
        <v>2884</v>
      </c>
      <c r="I601" s="70" t="s">
        <v>4294</v>
      </c>
      <c r="J601" s="70" t="s">
        <v>413</v>
      </c>
      <c r="K601" s="70" t="s">
        <v>0</v>
      </c>
      <c r="L601" s="81" t="s">
        <v>280</v>
      </c>
      <c r="M601" s="84" t="s">
        <v>650</v>
      </c>
      <c r="N601" s="105">
        <v>45116</v>
      </c>
      <c r="O601" s="217">
        <f t="shared" ca="1" si="46"/>
        <v>-480</v>
      </c>
      <c r="P601" s="106" t="str">
        <f t="shared" ca="1" si="47"/>
        <v>Kadaluarsa</v>
      </c>
    </row>
    <row r="602" spans="1:16" s="76" customFormat="1" ht="30" hidden="1">
      <c r="A602" s="70">
        <f t="shared" si="45"/>
        <v>601</v>
      </c>
      <c r="B602" s="84" t="s">
        <v>494</v>
      </c>
      <c r="C602" s="88" t="s">
        <v>509</v>
      </c>
      <c r="D602" s="84" t="s">
        <v>1074</v>
      </c>
      <c r="E602" s="70" t="s">
        <v>1604</v>
      </c>
      <c r="F602" s="70" t="s">
        <v>2861</v>
      </c>
      <c r="G602" s="90" t="s">
        <v>2128</v>
      </c>
      <c r="H602" s="90" t="s">
        <v>2884</v>
      </c>
      <c r="I602" s="70" t="s">
        <v>4294</v>
      </c>
      <c r="J602" s="70" t="s">
        <v>413</v>
      </c>
      <c r="K602" s="70" t="s">
        <v>0</v>
      </c>
      <c r="L602" s="81" t="s">
        <v>282</v>
      </c>
      <c r="M602" s="84" t="s">
        <v>1912</v>
      </c>
      <c r="N602" s="105">
        <v>45116</v>
      </c>
      <c r="O602" s="217">
        <f t="shared" ca="1" si="46"/>
        <v>-480</v>
      </c>
      <c r="P602" s="106" t="str">
        <f t="shared" ca="1" si="47"/>
        <v>Kadaluarsa</v>
      </c>
    </row>
    <row r="603" spans="1:16" s="76" customFormat="1" ht="60" hidden="1">
      <c r="A603" s="70">
        <f t="shared" si="45"/>
        <v>602</v>
      </c>
      <c r="B603" s="84" t="s">
        <v>495</v>
      </c>
      <c r="C603" s="72" t="s">
        <v>1689</v>
      </c>
      <c r="D603" s="72" t="s">
        <v>1647</v>
      </c>
      <c r="E603" s="70" t="s">
        <v>1604</v>
      </c>
      <c r="F603" s="70" t="s">
        <v>2861</v>
      </c>
      <c r="G603" s="90" t="s">
        <v>2129</v>
      </c>
      <c r="H603" s="90" t="s">
        <v>2884</v>
      </c>
      <c r="I603" s="70" t="s">
        <v>4294</v>
      </c>
      <c r="J603" s="70" t="s">
        <v>413</v>
      </c>
      <c r="K603" s="70" t="s">
        <v>0</v>
      </c>
      <c r="L603" s="81" t="s">
        <v>283</v>
      </c>
      <c r="M603" s="84" t="s">
        <v>651</v>
      </c>
      <c r="N603" s="105">
        <v>45116</v>
      </c>
      <c r="O603" s="217">
        <f t="shared" ca="1" si="46"/>
        <v>-480</v>
      </c>
      <c r="P603" s="106" t="str">
        <f t="shared" ca="1" si="47"/>
        <v>Kadaluarsa</v>
      </c>
    </row>
    <row r="604" spans="1:16" s="76" customFormat="1" ht="45">
      <c r="A604" s="70">
        <f t="shared" si="45"/>
        <v>603</v>
      </c>
      <c r="B604" s="84" t="s">
        <v>496</v>
      </c>
      <c r="C604" s="87" t="s">
        <v>775</v>
      </c>
      <c r="D604" s="81" t="s">
        <v>1376</v>
      </c>
      <c r="E604" s="90" t="s">
        <v>2696</v>
      </c>
      <c r="F604" s="90" t="s">
        <v>2860</v>
      </c>
      <c r="G604" s="90" t="s">
        <v>2130</v>
      </c>
      <c r="H604" s="90" t="s">
        <v>2926</v>
      </c>
      <c r="I604" s="70" t="s">
        <v>4296</v>
      </c>
      <c r="J604" s="86" t="s">
        <v>412</v>
      </c>
      <c r="K604" s="70" t="s">
        <v>2626</v>
      </c>
      <c r="L604" s="81" t="s">
        <v>284</v>
      </c>
      <c r="M604" s="84" t="s">
        <v>652</v>
      </c>
      <c r="N604" s="105">
        <v>45116</v>
      </c>
      <c r="O604" s="217">
        <f t="shared" ca="1" si="46"/>
        <v>-480</v>
      </c>
      <c r="P604" s="106" t="str">
        <f t="shared" ca="1" si="47"/>
        <v>Kadaluarsa</v>
      </c>
    </row>
    <row r="605" spans="1:16" s="76" customFormat="1" ht="75" hidden="1">
      <c r="A605" s="70">
        <f t="shared" si="45"/>
        <v>604</v>
      </c>
      <c r="B605" s="71" t="s">
        <v>49</v>
      </c>
      <c r="C605" s="71" t="s">
        <v>211</v>
      </c>
      <c r="D605" s="81" t="s">
        <v>1374</v>
      </c>
      <c r="E605" s="90" t="s">
        <v>1604</v>
      </c>
      <c r="F605" s="90" t="s">
        <v>2860</v>
      </c>
      <c r="G605" s="83" t="s">
        <v>2080</v>
      </c>
      <c r="H605" s="83" t="s">
        <v>2926</v>
      </c>
      <c r="I605" s="70" t="s">
        <v>4294</v>
      </c>
      <c r="J605" s="78" t="s">
        <v>412</v>
      </c>
      <c r="K605" s="78" t="s">
        <v>2625</v>
      </c>
      <c r="L605" s="81" t="s">
        <v>1397</v>
      </c>
      <c r="M605" s="84" t="s">
        <v>569</v>
      </c>
      <c r="N605" s="105">
        <v>45042</v>
      </c>
      <c r="O605" s="217">
        <f t="shared" ca="1" si="46"/>
        <v>-554</v>
      </c>
      <c r="P605" s="106" t="str">
        <f t="shared" ref="P605:P622" ca="1" si="48">IF(O605&gt;0,"Berlaku","Kadaluarsa")</f>
        <v>Kadaluarsa</v>
      </c>
    </row>
    <row r="606" spans="1:16" s="76" customFormat="1" ht="45" hidden="1">
      <c r="A606" s="70">
        <f t="shared" si="45"/>
        <v>605</v>
      </c>
      <c r="B606" s="84" t="s">
        <v>480</v>
      </c>
      <c r="C606" s="84" t="s">
        <v>137</v>
      </c>
      <c r="D606" s="72" t="s">
        <v>756</v>
      </c>
      <c r="E606" s="70" t="s">
        <v>1604</v>
      </c>
      <c r="F606" s="90" t="s">
        <v>2876</v>
      </c>
      <c r="G606" s="90" t="s">
        <v>2115</v>
      </c>
      <c r="H606" s="90" t="s">
        <v>2884</v>
      </c>
      <c r="I606" s="70" t="s">
        <v>4294</v>
      </c>
      <c r="J606" s="70" t="s">
        <v>413</v>
      </c>
      <c r="K606" s="70" t="s">
        <v>0</v>
      </c>
      <c r="L606" s="81" t="s">
        <v>292</v>
      </c>
      <c r="M606" s="84" t="s">
        <v>640</v>
      </c>
      <c r="N606" s="105">
        <v>45042</v>
      </c>
      <c r="O606" s="217">
        <f t="shared" ca="1" si="46"/>
        <v>-554</v>
      </c>
      <c r="P606" s="106" t="str">
        <f t="shared" ca="1" si="48"/>
        <v>Kadaluarsa</v>
      </c>
    </row>
    <row r="607" spans="1:16" s="76" customFormat="1" ht="30" hidden="1">
      <c r="A607" s="70">
        <f t="shared" si="45"/>
        <v>606</v>
      </c>
      <c r="B607" s="84" t="s">
        <v>481</v>
      </c>
      <c r="C607" s="84" t="s">
        <v>137</v>
      </c>
      <c r="D607" s="72" t="s">
        <v>756</v>
      </c>
      <c r="E607" s="70" t="s">
        <v>1604</v>
      </c>
      <c r="F607" s="90" t="s">
        <v>2876</v>
      </c>
      <c r="G607" s="90" t="s">
        <v>2116</v>
      </c>
      <c r="H607" s="90" t="s">
        <v>2884</v>
      </c>
      <c r="I607" s="70" t="s">
        <v>4294</v>
      </c>
      <c r="J607" s="70" t="s">
        <v>413</v>
      </c>
      <c r="K607" s="70" t="s">
        <v>0</v>
      </c>
      <c r="L607" s="81" t="s">
        <v>293</v>
      </c>
      <c r="M607" s="84" t="s">
        <v>641</v>
      </c>
      <c r="N607" s="105">
        <v>45042</v>
      </c>
      <c r="O607" s="217">
        <f t="shared" ca="1" si="46"/>
        <v>-554</v>
      </c>
      <c r="P607" s="106" t="str">
        <f t="shared" ca="1" si="48"/>
        <v>Kadaluarsa</v>
      </c>
    </row>
    <row r="608" spans="1:16" s="76" customFormat="1" ht="60" hidden="1">
      <c r="A608" s="70">
        <f t="shared" si="45"/>
        <v>607</v>
      </c>
      <c r="B608" s="84" t="s">
        <v>485</v>
      </c>
      <c r="C608" s="72" t="s">
        <v>189</v>
      </c>
      <c r="D608" s="81" t="s">
        <v>759</v>
      </c>
      <c r="E608" s="90" t="s">
        <v>2696</v>
      </c>
      <c r="F608" s="90" t="s">
        <v>2876</v>
      </c>
      <c r="G608" s="90" t="s">
        <v>2117</v>
      </c>
      <c r="H608" s="90" t="s">
        <v>2926</v>
      </c>
      <c r="I608" s="70" t="s">
        <v>4294</v>
      </c>
      <c r="J608" s="70" t="s">
        <v>413</v>
      </c>
      <c r="K608" s="70" t="s">
        <v>0</v>
      </c>
      <c r="L608" s="81" t="s">
        <v>287</v>
      </c>
      <c r="M608" s="84" t="s">
        <v>642</v>
      </c>
      <c r="N608" s="105">
        <v>45042</v>
      </c>
      <c r="O608" s="217">
        <f t="shared" ca="1" si="46"/>
        <v>-554</v>
      </c>
      <c r="P608" s="106" t="str">
        <f t="shared" ca="1" si="48"/>
        <v>Kadaluarsa</v>
      </c>
    </row>
    <row r="609" spans="1:16" s="76" customFormat="1" ht="45" hidden="1">
      <c r="A609" s="70">
        <f t="shared" si="45"/>
        <v>608</v>
      </c>
      <c r="B609" s="84" t="s">
        <v>486</v>
      </c>
      <c r="C609" s="84" t="s">
        <v>487</v>
      </c>
      <c r="D609" s="81" t="s">
        <v>2712</v>
      </c>
      <c r="E609" s="90" t="s">
        <v>1605</v>
      </c>
      <c r="F609" s="90" t="s">
        <v>2860</v>
      </c>
      <c r="G609" s="90" t="s">
        <v>2118</v>
      </c>
      <c r="H609" s="90" t="s">
        <v>2926</v>
      </c>
      <c r="I609" s="70" t="s">
        <v>4294</v>
      </c>
      <c r="J609" s="70" t="s">
        <v>412</v>
      </c>
      <c r="K609" s="70" t="s">
        <v>0</v>
      </c>
      <c r="L609" s="81" t="s">
        <v>409</v>
      </c>
      <c r="M609" s="74" t="s">
        <v>1405</v>
      </c>
      <c r="N609" s="105">
        <v>45042</v>
      </c>
      <c r="O609" s="217">
        <f t="shared" ca="1" si="46"/>
        <v>-554</v>
      </c>
      <c r="P609" s="106" t="str">
        <f t="shared" ca="1" si="48"/>
        <v>Kadaluarsa</v>
      </c>
    </row>
    <row r="610" spans="1:16" s="76" customFormat="1" ht="105" hidden="1">
      <c r="A610" s="70">
        <f t="shared" si="45"/>
        <v>609</v>
      </c>
      <c r="B610" s="84" t="s">
        <v>4147</v>
      </c>
      <c r="C610" s="84" t="s">
        <v>4146</v>
      </c>
      <c r="D610" s="84" t="s">
        <v>2742</v>
      </c>
      <c r="E610" s="70" t="s">
        <v>1605</v>
      </c>
      <c r="F610" s="70" t="s">
        <v>2861</v>
      </c>
      <c r="G610" s="90" t="s">
        <v>2119</v>
      </c>
      <c r="H610" s="90" t="s">
        <v>2884</v>
      </c>
      <c r="I610" s="70" t="s">
        <v>4294</v>
      </c>
      <c r="J610" s="70" t="s">
        <v>413</v>
      </c>
      <c r="K610" s="70" t="s">
        <v>0</v>
      </c>
      <c r="L610" s="81" t="s">
        <v>286</v>
      </c>
      <c r="M610" s="84" t="s">
        <v>4144</v>
      </c>
      <c r="N610" s="105">
        <v>45042</v>
      </c>
      <c r="O610" s="217">
        <f t="shared" ca="1" si="46"/>
        <v>-554</v>
      </c>
      <c r="P610" s="106" t="str">
        <f t="shared" ca="1" si="48"/>
        <v>Kadaluarsa</v>
      </c>
    </row>
    <row r="611" spans="1:16" s="76" customFormat="1" ht="45">
      <c r="A611" s="70">
        <f t="shared" si="45"/>
        <v>610</v>
      </c>
      <c r="B611" s="84" t="s">
        <v>488</v>
      </c>
      <c r="C611" s="84" t="s">
        <v>489</v>
      </c>
      <c r="D611" s="81" t="s">
        <v>1135</v>
      </c>
      <c r="E611" s="70" t="s">
        <v>1604</v>
      </c>
      <c r="F611" s="70" t="s">
        <v>2861</v>
      </c>
      <c r="G611" s="90" t="s">
        <v>2120</v>
      </c>
      <c r="H611" s="90" t="s">
        <v>2884</v>
      </c>
      <c r="I611" s="70" t="s">
        <v>4296</v>
      </c>
      <c r="J611" s="70" t="s">
        <v>412</v>
      </c>
      <c r="K611" s="70" t="s">
        <v>2626</v>
      </c>
      <c r="L611" s="81" t="s">
        <v>345</v>
      </c>
      <c r="M611" s="84" t="s">
        <v>643</v>
      </c>
      <c r="N611" s="105">
        <v>45042</v>
      </c>
      <c r="O611" s="217">
        <f t="shared" ca="1" si="46"/>
        <v>-554</v>
      </c>
      <c r="P611" s="106" t="str">
        <f t="shared" ca="1" si="48"/>
        <v>Kadaluarsa</v>
      </c>
    </row>
    <row r="612" spans="1:16" s="76" customFormat="1" ht="60" hidden="1">
      <c r="A612" s="70">
        <f t="shared" si="45"/>
        <v>611</v>
      </c>
      <c r="B612" s="88" t="s">
        <v>1224</v>
      </c>
      <c r="C612" s="88" t="s">
        <v>247</v>
      </c>
      <c r="D612" s="81" t="s">
        <v>782</v>
      </c>
      <c r="E612" s="90" t="s">
        <v>1606</v>
      </c>
      <c r="F612" s="90" t="s">
        <v>2860</v>
      </c>
      <c r="G612" s="90" t="s">
        <v>2121</v>
      </c>
      <c r="H612" s="90" t="s">
        <v>2926</v>
      </c>
      <c r="I612" s="70" t="s">
        <v>4294</v>
      </c>
      <c r="J612" s="70" t="s">
        <v>413</v>
      </c>
      <c r="K612" s="86" t="s">
        <v>221</v>
      </c>
      <c r="L612" s="81" t="s">
        <v>285</v>
      </c>
      <c r="M612" s="84" t="s">
        <v>644</v>
      </c>
      <c r="N612" s="105">
        <v>45042</v>
      </c>
      <c r="O612" s="217">
        <f t="shared" ca="1" si="46"/>
        <v>-554</v>
      </c>
      <c r="P612" s="106" t="str">
        <f t="shared" ca="1" si="48"/>
        <v>Kadaluarsa</v>
      </c>
    </row>
    <row r="613" spans="1:16" s="76" customFormat="1" ht="60" hidden="1">
      <c r="A613" s="70">
        <f t="shared" si="45"/>
        <v>612</v>
      </c>
      <c r="B613" s="84" t="s">
        <v>476</v>
      </c>
      <c r="C613" s="72" t="s">
        <v>189</v>
      </c>
      <c r="D613" s="81" t="s">
        <v>759</v>
      </c>
      <c r="E613" s="90" t="s">
        <v>2696</v>
      </c>
      <c r="F613" s="90" t="s">
        <v>2876</v>
      </c>
      <c r="G613" s="90" t="s">
        <v>2109</v>
      </c>
      <c r="H613" s="90" t="s">
        <v>2926</v>
      </c>
      <c r="I613" s="70" t="s">
        <v>4294</v>
      </c>
      <c r="J613" s="70" t="s">
        <v>413</v>
      </c>
      <c r="K613" s="70" t="s">
        <v>0</v>
      </c>
      <c r="L613" s="81" t="s">
        <v>404</v>
      </c>
      <c r="M613" s="84" t="s">
        <v>634</v>
      </c>
      <c r="N613" s="105">
        <v>44985</v>
      </c>
      <c r="O613" s="217">
        <f t="shared" ca="1" si="46"/>
        <v>-611</v>
      </c>
      <c r="P613" s="106" t="str">
        <f t="shared" ca="1" si="48"/>
        <v>Kadaluarsa</v>
      </c>
    </row>
    <row r="614" spans="1:16" s="76" customFormat="1" ht="60" hidden="1">
      <c r="A614" s="70">
        <f t="shared" si="45"/>
        <v>613</v>
      </c>
      <c r="B614" s="84" t="s">
        <v>477</v>
      </c>
      <c r="C614" s="72" t="s">
        <v>189</v>
      </c>
      <c r="D614" s="81" t="s">
        <v>759</v>
      </c>
      <c r="E614" s="90" t="s">
        <v>2696</v>
      </c>
      <c r="F614" s="90" t="s">
        <v>2876</v>
      </c>
      <c r="G614" s="90" t="s">
        <v>2110</v>
      </c>
      <c r="H614" s="90" t="s">
        <v>2926</v>
      </c>
      <c r="I614" s="70" t="s">
        <v>4294</v>
      </c>
      <c r="J614" s="70" t="s">
        <v>413</v>
      </c>
      <c r="K614" s="70" t="s">
        <v>0</v>
      </c>
      <c r="L614" s="81" t="s">
        <v>363</v>
      </c>
      <c r="M614" s="84" t="s">
        <v>635</v>
      </c>
      <c r="N614" s="105">
        <v>44985</v>
      </c>
      <c r="O614" s="217">
        <f t="shared" ca="1" si="46"/>
        <v>-611</v>
      </c>
      <c r="P614" s="106" t="str">
        <f t="shared" ca="1" si="48"/>
        <v>Kadaluarsa</v>
      </c>
    </row>
    <row r="615" spans="1:16" s="76" customFormat="1" ht="60" hidden="1">
      <c r="A615" s="70">
        <f t="shared" si="45"/>
        <v>614</v>
      </c>
      <c r="B615" s="84" t="s">
        <v>3964</v>
      </c>
      <c r="C615" s="72" t="s">
        <v>189</v>
      </c>
      <c r="D615" s="81" t="s">
        <v>759</v>
      </c>
      <c r="E615" s="90" t="s">
        <v>2696</v>
      </c>
      <c r="F615" s="90" t="s">
        <v>2876</v>
      </c>
      <c r="G615" s="90" t="s">
        <v>2111</v>
      </c>
      <c r="H615" s="90" t="s">
        <v>2926</v>
      </c>
      <c r="I615" s="70" t="s">
        <v>4294</v>
      </c>
      <c r="J615" s="70" t="s">
        <v>413</v>
      </c>
      <c r="K615" s="70" t="s">
        <v>0</v>
      </c>
      <c r="L615" s="81" t="s">
        <v>404</v>
      </c>
      <c r="M615" s="84" t="s">
        <v>636</v>
      </c>
      <c r="N615" s="105">
        <v>44985</v>
      </c>
      <c r="O615" s="217">
        <f t="shared" ca="1" si="46"/>
        <v>-611</v>
      </c>
      <c r="P615" s="106" t="str">
        <f t="shared" ca="1" si="48"/>
        <v>Kadaluarsa</v>
      </c>
    </row>
    <row r="616" spans="1:16" s="76" customFormat="1" ht="74.400000000000006" hidden="1" customHeight="1">
      <c r="A616" s="70">
        <f t="shared" si="45"/>
        <v>615</v>
      </c>
      <c r="B616" s="81" t="s">
        <v>459</v>
      </c>
      <c r="C616" s="72" t="s">
        <v>189</v>
      </c>
      <c r="D616" s="81" t="s">
        <v>759</v>
      </c>
      <c r="E616" s="90" t="s">
        <v>2696</v>
      </c>
      <c r="F616" s="90" t="s">
        <v>2876</v>
      </c>
      <c r="G616" s="90" t="s">
        <v>2112</v>
      </c>
      <c r="H616" s="90" t="s">
        <v>2926</v>
      </c>
      <c r="I616" s="70" t="s">
        <v>4294</v>
      </c>
      <c r="J616" s="70" t="s">
        <v>413</v>
      </c>
      <c r="K616" s="70" t="s">
        <v>0</v>
      </c>
      <c r="L616" s="81" t="s">
        <v>363</v>
      </c>
      <c r="M616" s="84" t="s">
        <v>639</v>
      </c>
      <c r="N616" s="105">
        <v>44985</v>
      </c>
      <c r="O616" s="217">
        <f t="shared" ca="1" si="46"/>
        <v>-611</v>
      </c>
      <c r="P616" s="106" t="str">
        <f t="shared" ca="1" si="48"/>
        <v>Kadaluarsa</v>
      </c>
    </row>
    <row r="617" spans="1:16" s="76" customFormat="1" ht="75.599999999999994" hidden="1" customHeight="1">
      <c r="A617" s="70">
        <f t="shared" si="45"/>
        <v>616</v>
      </c>
      <c r="B617" s="84" t="s">
        <v>478</v>
      </c>
      <c r="C617" s="72" t="s">
        <v>189</v>
      </c>
      <c r="D617" s="81" t="s">
        <v>759</v>
      </c>
      <c r="E617" s="90" t="s">
        <v>2696</v>
      </c>
      <c r="F617" s="90" t="s">
        <v>2876</v>
      </c>
      <c r="G617" s="90" t="s">
        <v>2113</v>
      </c>
      <c r="H617" s="90" t="s">
        <v>2926</v>
      </c>
      <c r="I617" s="70" t="s">
        <v>4294</v>
      </c>
      <c r="J617" s="70" t="s">
        <v>413</v>
      </c>
      <c r="K617" s="70" t="s">
        <v>0</v>
      </c>
      <c r="L617" s="81" t="s">
        <v>363</v>
      </c>
      <c r="M617" s="84" t="s">
        <v>638</v>
      </c>
      <c r="N617" s="105">
        <v>44985</v>
      </c>
      <c r="O617" s="217">
        <f t="shared" ca="1" si="46"/>
        <v>-611</v>
      </c>
      <c r="P617" s="106" t="str">
        <f t="shared" ca="1" si="48"/>
        <v>Kadaluarsa</v>
      </c>
    </row>
    <row r="618" spans="1:16" s="76" customFormat="1" ht="60" hidden="1">
      <c r="A618" s="70">
        <f t="shared" si="45"/>
        <v>617</v>
      </c>
      <c r="B618" s="84" t="s">
        <v>479</v>
      </c>
      <c r="C618" s="72" t="s">
        <v>189</v>
      </c>
      <c r="D618" s="81" t="s">
        <v>759</v>
      </c>
      <c r="E618" s="90" t="s">
        <v>2696</v>
      </c>
      <c r="F618" s="90" t="s">
        <v>2876</v>
      </c>
      <c r="G618" s="90" t="s">
        <v>2114</v>
      </c>
      <c r="H618" s="90" t="s">
        <v>2926</v>
      </c>
      <c r="I618" s="70" t="s">
        <v>4294</v>
      </c>
      <c r="J618" s="70" t="s">
        <v>413</v>
      </c>
      <c r="K618" s="70" t="s">
        <v>0</v>
      </c>
      <c r="L618" s="81" t="s">
        <v>363</v>
      </c>
      <c r="M618" s="84" t="s">
        <v>637</v>
      </c>
      <c r="N618" s="105">
        <v>44985</v>
      </c>
      <c r="O618" s="217">
        <f t="shared" ca="1" si="46"/>
        <v>-611</v>
      </c>
      <c r="P618" s="106" t="str">
        <f t="shared" ca="1" si="48"/>
        <v>Kadaluarsa</v>
      </c>
    </row>
    <row r="619" spans="1:16" s="76" customFormat="1" ht="45" hidden="1">
      <c r="A619" s="70">
        <f t="shared" si="45"/>
        <v>618</v>
      </c>
      <c r="B619" s="81" t="s">
        <v>407</v>
      </c>
      <c r="C619" s="84" t="s">
        <v>472</v>
      </c>
      <c r="D619" s="72" t="s">
        <v>958</v>
      </c>
      <c r="E619" s="70" t="s">
        <v>1604</v>
      </c>
      <c r="F619" s="70" t="s">
        <v>2861</v>
      </c>
      <c r="G619" s="90" t="s">
        <v>2105</v>
      </c>
      <c r="H619" s="90" t="s">
        <v>2884</v>
      </c>
      <c r="I619" s="70" t="s">
        <v>4294</v>
      </c>
      <c r="J619" s="70" t="s">
        <v>413</v>
      </c>
      <c r="K619" s="70" t="s">
        <v>0</v>
      </c>
      <c r="L619" s="81" t="s">
        <v>408</v>
      </c>
      <c r="M619" s="84" t="s">
        <v>630</v>
      </c>
      <c r="N619" s="105">
        <v>44913</v>
      </c>
      <c r="O619" s="217">
        <f t="shared" ca="1" si="46"/>
        <v>-683</v>
      </c>
      <c r="P619" s="106" t="str">
        <f t="shared" ca="1" si="48"/>
        <v>Kadaluarsa</v>
      </c>
    </row>
    <row r="620" spans="1:16" s="76" customFormat="1" ht="60" hidden="1">
      <c r="A620" s="70">
        <f t="shared" si="45"/>
        <v>619</v>
      </c>
      <c r="B620" s="84" t="s">
        <v>473</v>
      </c>
      <c r="C620" s="72" t="s">
        <v>189</v>
      </c>
      <c r="D620" s="81" t="s">
        <v>759</v>
      </c>
      <c r="E620" s="90" t="s">
        <v>2696</v>
      </c>
      <c r="F620" s="90" t="s">
        <v>2876</v>
      </c>
      <c r="G620" s="90" t="s">
        <v>2106</v>
      </c>
      <c r="H620" s="90" t="s">
        <v>2926</v>
      </c>
      <c r="I620" s="70" t="s">
        <v>4294</v>
      </c>
      <c r="J620" s="70" t="s">
        <v>413</v>
      </c>
      <c r="K620" s="70" t="s">
        <v>0</v>
      </c>
      <c r="L620" s="81" t="s">
        <v>404</v>
      </c>
      <c r="M620" s="84" t="s">
        <v>632</v>
      </c>
      <c r="N620" s="105">
        <v>44913</v>
      </c>
      <c r="O620" s="217">
        <f t="shared" ca="1" si="46"/>
        <v>-683</v>
      </c>
      <c r="P620" s="106" t="str">
        <f t="shared" ca="1" si="48"/>
        <v>Kadaluarsa</v>
      </c>
    </row>
    <row r="621" spans="1:16" s="76" customFormat="1" ht="60" hidden="1">
      <c r="A621" s="70">
        <f t="shared" si="45"/>
        <v>620</v>
      </c>
      <c r="B621" s="84" t="s">
        <v>474</v>
      </c>
      <c r="C621" s="72" t="s">
        <v>189</v>
      </c>
      <c r="D621" s="81" t="s">
        <v>759</v>
      </c>
      <c r="E621" s="90" t="s">
        <v>2696</v>
      </c>
      <c r="F621" s="90" t="s">
        <v>2876</v>
      </c>
      <c r="G621" s="90" t="s">
        <v>2107</v>
      </c>
      <c r="H621" s="90" t="s">
        <v>2926</v>
      </c>
      <c r="I621" s="70" t="s">
        <v>4294</v>
      </c>
      <c r="J621" s="70" t="s">
        <v>413</v>
      </c>
      <c r="K621" s="70" t="s">
        <v>0</v>
      </c>
      <c r="L621" s="81" t="s">
        <v>404</v>
      </c>
      <c r="M621" s="84" t="s">
        <v>3172</v>
      </c>
      <c r="N621" s="105">
        <v>44913</v>
      </c>
      <c r="O621" s="217">
        <f t="shared" ca="1" si="46"/>
        <v>-683</v>
      </c>
      <c r="P621" s="106" t="str">
        <f t="shared" ca="1" si="48"/>
        <v>Kadaluarsa</v>
      </c>
    </row>
    <row r="622" spans="1:16" s="76" customFormat="1" ht="60" hidden="1">
      <c r="A622" s="70">
        <f t="shared" si="45"/>
        <v>621</v>
      </c>
      <c r="B622" s="84" t="s">
        <v>475</v>
      </c>
      <c r="C622" s="72" t="s">
        <v>189</v>
      </c>
      <c r="D622" s="81" t="s">
        <v>759</v>
      </c>
      <c r="E622" s="90" t="s">
        <v>2696</v>
      </c>
      <c r="F622" s="90" t="s">
        <v>2876</v>
      </c>
      <c r="G622" s="90" t="s">
        <v>2108</v>
      </c>
      <c r="H622" s="90" t="s">
        <v>2926</v>
      </c>
      <c r="I622" s="70" t="s">
        <v>4294</v>
      </c>
      <c r="J622" s="70" t="s">
        <v>413</v>
      </c>
      <c r="K622" s="70" t="s">
        <v>0</v>
      </c>
      <c r="L622" s="81" t="s">
        <v>404</v>
      </c>
      <c r="M622" s="84" t="s">
        <v>633</v>
      </c>
      <c r="N622" s="105">
        <v>44913</v>
      </c>
      <c r="O622" s="217">
        <f t="shared" ca="1" si="46"/>
        <v>-683</v>
      </c>
      <c r="P622" s="106" t="str">
        <f t="shared" ca="1" si="48"/>
        <v>Kadaluarsa</v>
      </c>
    </row>
    <row r="623" spans="1:16" s="76" customFormat="1" ht="60" hidden="1">
      <c r="A623" s="70">
        <f t="shared" si="45"/>
        <v>622</v>
      </c>
      <c r="B623" s="81" t="s">
        <v>401</v>
      </c>
      <c r="C623" s="72" t="s">
        <v>189</v>
      </c>
      <c r="D623" s="81" t="s">
        <v>759</v>
      </c>
      <c r="E623" s="90" t="s">
        <v>2696</v>
      </c>
      <c r="F623" s="90" t="s">
        <v>2876</v>
      </c>
      <c r="G623" s="90" t="s">
        <v>2101</v>
      </c>
      <c r="H623" s="90" t="s">
        <v>2926</v>
      </c>
      <c r="I623" s="70" t="s">
        <v>4294</v>
      </c>
      <c r="J623" s="70" t="s">
        <v>413</v>
      </c>
      <c r="K623" s="70" t="s">
        <v>0</v>
      </c>
      <c r="L623" s="81" t="s">
        <v>402</v>
      </c>
      <c r="M623" s="84" t="s">
        <v>627</v>
      </c>
      <c r="N623" s="105">
        <v>44880</v>
      </c>
      <c r="O623" s="217">
        <f t="shared" ca="1" si="46"/>
        <v>-716</v>
      </c>
      <c r="P623" s="106" t="str">
        <f t="shared" ref="P623:P628" ca="1" si="49">IF(O623&gt;0,"Berlaku","Kadaluarsa")</f>
        <v>Kadaluarsa</v>
      </c>
    </row>
    <row r="624" spans="1:16" s="76" customFormat="1" ht="105" hidden="1">
      <c r="A624" s="70">
        <f t="shared" si="45"/>
        <v>623</v>
      </c>
      <c r="B624" s="71" t="s">
        <v>28</v>
      </c>
      <c r="C624" s="71" t="s">
        <v>1026</v>
      </c>
      <c r="D624" s="81" t="s">
        <v>2710</v>
      </c>
      <c r="E624" s="90" t="s">
        <v>1605</v>
      </c>
      <c r="F624" s="90" t="s">
        <v>2878</v>
      </c>
      <c r="G624" s="80" t="s">
        <v>2882</v>
      </c>
      <c r="H624" s="80" t="s">
        <v>2884</v>
      </c>
      <c r="I624" s="70" t="s">
        <v>4295</v>
      </c>
      <c r="J624" s="70" t="s">
        <v>413</v>
      </c>
      <c r="K624" s="70" t="s">
        <v>10</v>
      </c>
      <c r="L624" s="81" t="s">
        <v>3006</v>
      </c>
      <c r="M624" s="74" t="s">
        <v>1395</v>
      </c>
      <c r="N624" s="105">
        <v>44880</v>
      </c>
      <c r="O624" s="217">
        <f t="shared" ca="1" si="46"/>
        <v>-716</v>
      </c>
      <c r="P624" s="106" t="str">
        <f t="shared" ca="1" si="49"/>
        <v>Kadaluarsa</v>
      </c>
    </row>
    <row r="625" spans="1:16" s="76" customFormat="1" ht="70.5" hidden="1" customHeight="1">
      <c r="A625" s="70">
        <f t="shared" si="45"/>
        <v>624</v>
      </c>
      <c r="B625" s="71" t="s">
        <v>106</v>
      </c>
      <c r="C625" s="71" t="s">
        <v>146</v>
      </c>
      <c r="D625" s="72" t="s">
        <v>2721</v>
      </c>
      <c r="E625" s="70" t="s">
        <v>1605</v>
      </c>
      <c r="F625" s="70" t="s">
        <v>2861</v>
      </c>
      <c r="G625" s="83" t="s">
        <v>2084</v>
      </c>
      <c r="H625" s="83" t="s">
        <v>2884</v>
      </c>
      <c r="I625" s="70" t="s">
        <v>4294</v>
      </c>
      <c r="J625" s="70" t="s">
        <v>413</v>
      </c>
      <c r="K625" s="70" t="s">
        <v>3</v>
      </c>
      <c r="L625" s="71" t="s">
        <v>355</v>
      </c>
      <c r="M625" s="84" t="s">
        <v>579</v>
      </c>
      <c r="N625" s="105">
        <v>44880</v>
      </c>
      <c r="O625" s="217">
        <f t="shared" ca="1" si="46"/>
        <v>-716</v>
      </c>
      <c r="P625" s="106" t="str">
        <f t="shared" ca="1" si="49"/>
        <v>Kadaluarsa</v>
      </c>
    </row>
    <row r="626" spans="1:16" s="76" customFormat="1" ht="77.099999999999994" hidden="1" customHeight="1">
      <c r="A626" s="70">
        <f t="shared" si="45"/>
        <v>625</v>
      </c>
      <c r="B626" s="84" t="s">
        <v>469</v>
      </c>
      <c r="C626" s="72" t="s">
        <v>189</v>
      </c>
      <c r="D626" s="81" t="s">
        <v>759</v>
      </c>
      <c r="E626" s="90" t="s">
        <v>2696</v>
      </c>
      <c r="F626" s="90" t="s">
        <v>2876</v>
      </c>
      <c r="G626" s="90" t="s">
        <v>2102</v>
      </c>
      <c r="H626" s="90" t="s">
        <v>2926</v>
      </c>
      <c r="I626" s="70" t="s">
        <v>4294</v>
      </c>
      <c r="J626" s="70" t="s">
        <v>413</v>
      </c>
      <c r="K626" s="70" t="s">
        <v>0</v>
      </c>
      <c r="L626" s="81" t="s">
        <v>403</v>
      </c>
      <c r="M626" s="84" t="s">
        <v>628</v>
      </c>
      <c r="N626" s="105">
        <v>44880</v>
      </c>
      <c r="O626" s="217">
        <f t="shared" ca="1" si="46"/>
        <v>-716</v>
      </c>
      <c r="P626" s="106" t="str">
        <f t="shared" ca="1" si="49"/>
        <v>Kadaluarsa</v>
      </c>
    </row>
    <row r="627" spans="1:16" s="76" customFormat="1" ht="60" hidden="1">
      <c r="A627" s="70">
        <f t="shared" si="45"/>
        <v>626</v>
      </c>
      <c r="B627" s="81" t="s">
        <v>470</v>
      </c>
      <c r="C627" s="72" t="s">
        <v>189</v>
      </c>
      <c r="D627" s="81" t="s">
        <v>759</v>
      </c>
      <c r="E627" s="90" t="s">
        <v>2696</v>
      </c>
      <c r="F627" s="90" t="s">
        <v>2876</v>
      </c>
      <c r="G627" s="90" t="s">
        <v>2103</v>
      </c>
      <c r="H627" s="90" t="s">
        <v>2926</v>
      </c>
      <c r="I627" s="70" t="s">
        <v>4294</v>
      </c>
      <c r="J627" s="70" t="s">
        <v>413</v>
      </c>
      <c r="K627" s="70" t="s">
        <v>0</v>
      </c>
      <c r="L627" s="81" t="s">
        <v>404</v>
      </c>
      <c r="M627" s="84" t="s">
        <v>629</v>
      </c>
      <c r="N627" s="105">
        <v>44880</v>
      </c>
      <c r="O627" s="217">
        <f t="shared" ca="1" si="46"/>
        <v>-716</v>
      </c>
      <c r="P627" s="106" t="str">
        <f t="shared" ca="1" si="49"/>
        <v>Kadaluarsa</v>
      </c>
    </row>
    <row r="628" spans="1:16" s="76" customFormat="1" ht="60" hidden="1">
      <c r="A628" s="70">
        <f t="shared" si="45"/>
        <v>627</v>
      </c>
      <c r="B628" s="84" t="s">
        <v>471</v>
      </c>
      <c r="C628" s="72" t="s">
        <v>189</v>
      </c>
      <c r="D628" s="81" t="s">
        <v>759</v>
      </c>
      <c r="E628" s="90" t="s">
        <v>2696</v>
      </c>
      <c r="F628" s="90" t="s">
        <v>2876</v>
      </c>
      <c r="G628" s="90" t="s">
        <v>2104</v>
      </c>
      <c r="H628" s="90" t="s">
        <v>2926</v>
      </c>
      <c r="I628" s="70" t="s">
        <v>4294</v>
      </c>
      <c r="J628" s="70" t="s">
        <v>413</v>
      </c>
      <c r="K628" s="70" t="s">
        <v>0</v>
      </c>
      <c r="L628" s="81" t="s">
        <v>404</v>
      </c>
      <c r="M628" s="84" t="s">
        <v>629</v>
      </c>
      <c r="N628" s="105">
        <v>44880</v>
      </c>
      <c r="O628" s="217">
        <f t="shared" ca="1" si="46"/>
        <v>-716</v>
      </c>
      <c r="P628" s="106" t="str">
        <f t="shared" ca="1" si="49"/>
        <v>Kadaluarsa</v>
      </c>
    </row>
    <row r="629" spans="1:16" s="76" customFormat="1" ht="45" hidden="1">
      <c r="A629" s="70">
        <f t="shared" si="45"/>
        <v>628</v>
      </c>
      <c r="B629" s="87" t="s">
        <v>257</v>
      </c>
      <c r="C629" s="88" t="s">
        <v>235</v>
      </c>
      <c r="D629" s="81" t="s">
        <v>1380</v>
      </c>
      <c r="E629" s="90" t="s">
        <v>2699</v>
      </c>
      <c r="F629" s="90" t="s">
        <v>2860</v>
      </c>
      <c r="G629" s="75" t="s">
        <v>2098</v>
      </c>
      <c r="H629" s="75" t="s">
        <v>2926</v>
      </c>
      <c r="I629" s="70" t="s">
        <v>4294</v>
      </c>
      <c r="J629" s="70" t="s">
        <v>413</v>
      </c>
      <c r="K629" s="70" t="s">
        <v>3</v>
      </c>
      <c r="L629" s="82" t="s">
        <v>400</v>
      </c>
      <c r="M629" s="74" t="s">
        <v>624</v>
      </c>
      <c r="N629" s="105">
        <v>44850</v>
      </c>
      <c r="O629" s="217">
        <f t="shared" ca="1" si="46"/>
        <v>-746</v>
      </c>
      <c r="P629" s="106" t="str">
        <f t="shared" ref="P629:P635" ca="1" si="50">IF(O629&gt;0,"Berlaku","Kadaluarsa")</f>
        <v>Kadaluarsa</v>
      </c>
    </row>
    <row r="630" spans="1:16" s="76" customFormat="1" ht="45" hidden="1">
      <c r="A630" s="70">
        <f t="shared" si="45"/>
        <v>629</v>
      </c>
      <c r="B630" s="87" t="s">
        <v>258</v>
      </c>
      <c r="C630" s="88" t="s">
        <v>235</v>
      </c>
      <c r="D630" s="81" t="s">
        <v>1380</v>
      </c>
      <c r="E630" s="90" t="s">
        <v>2699</v>
      </c>
      <c r="F630" s="90" t="s">
        <v>2860</v>
      </c>
      <c r="G630" s="75" t="s">
        <v>2099</v>
      </c>
      <c r="H630" s="75" t="s">
        <v>2926</v>
      </c>
      <c r="I630" s="70" t="s">
        <v>4294</v>
      </c>
      <c r="J630" s="70" t="s">
        <v>413</v>
      </c>
      <c r="K630" s="70" t="s">
        <v>3</v>
      </c>
      <c r="L630" s="82" t="s">
        <v>400</v>
      </c>
      <c r="M630" s="74" t="s">
        <v>625</v>
      </c>
      <c r="N630" s="105">
        <v>44850</v>
      </c>
      <c r="O630" s="217">
        <f t="shared" ca="1" si="46"/>
        <v>-746</v>
      </c>
      <c r="P630" s="106" t="str">
        <f t="shared" ca="1" si="50"/>
        <v>Kadaluarsa</v>
      </c>
    </row>
    <row r="631" spans="1:16" s="76" customFormat="1" ht="45" hidden="1">
      <c r="A631" s="70">
        <f t="shared" si="45"/>
        <v>630</v>
      </c>
      <c r="B631" s="87" t="s">
        <v>259</v>
      </c>
      <c r="C631" s="88" t="s">
        <v>235</v>
      </c>
      <c r="D631" s="81" t="s">
        <v>1380</v>
      </c>
      <c r="E631" s="90" t="s">
        <v>2699</v>
      </c>
      <c r="F631" s="90" t="s">
        <v>2860</v>
      </c>
      <c r="G631" s="75" t="s">
        <v>2100</v>
      </c>
      <c r="H631" s="75" t="s">
        <v>2926</v>
      </c>
      <c r="I631" s="70" t="s">
        <v>4294</v>
      </c>
      <c r="J631" s="70" t="s">
        <v>412</v>
      </c>
      <c r="K631" s="70" t="s">
        <v>3</v>
      </c>
      <c r="L631" s="81" t="s">
        <v>1541</v>
      </c>
      <c r="M631" s="89" t="s">
        <v>626</v>
      </c>
      <c r="N631" s="105">
        <v>44850</v>
      </c>
      <c r="O631" s="217">
        <f t="shared" ca="1" si="46"/>
        <v>-746</v>
      </c>
      <c r="P631" s="106" t="str">
        <f t="shared" ca="1" si="50"/>
        <v>Kadaluarsa</v>
      </c>
    </row>
    <row r="632" spans="1:16" s="76" customFormat="1" ht="67.349999999999994" hidden="1" customHeight="1">
      <c r="A632" s="70">
        <f t="shared" si="45"/>
        <v>631</v>
      </c>
      <c r="B632" s="84" t="s">
        <v>466</v>
      </c>
      <c r="C632" s="72" t="s">
        <v>189</v>
      </c>
      <c r="D632" s="81" t="s">
        <v>759</v>
      </c>
      <c r="E632" s="90" t="s">
        <v>2696</v>
      </c>
      <c r="F632" s="90" t="s">
        <v>2876</v>
      </c>
      <c r="G632" s="90" t="s">
        <v>2094</v>
      </c>
      <c r="H632" s="90" t="s">
        <v>2926</v>
      </c>
      <c r="I632" s="70" t="s">
        <v>4294</v>
      </c>
      <c r="J632" s="70" t="s">
        <v>413</v>
      </c>
      <c r="K632" s="70" t="s">
        <v>0</v>
      </c>
      <c r="L632" s="81" t="s">
        <v>363</v>
      </c>
      <c r="M632" s="84" t="s">
        <v>621</v>
      </c>
      <c r="N632" s="105">
        <v>44803</v>
      </c>
      <c r="O632" s="217">
        <f t="shared" ca="1" si="46"/>
        <v>-793</v>
      </c>
      <c r="P632" s="106" t="str">
        <f t="shared" ca="1" si="50"/>
        <v>Kadaluarsa</v>
      </c>
    </row>
    <row r="633" spans="1:16" s="76" customFormat="1" ht="60" hidden="1">
      <c r="A633" s="70">
        <f t="shared" si="45"/>
        <v>632</v>
      </c>
      <c r="B633" s="81" t="s">
        <v>458</v>
      </c>
      <c r="C633" s="72" t="s">
        <v>189</v>
      </c>
      <c r="D633" s="81" t="s">
        <v>759</v>
      </c>
      <c r="E633" s="90" t="s">
        <v>2696</v>
      </c>
      <c r="F633" s="90" t="s">
        <v>2876</v>
      </c>
      <c r="G633" s="86" t="s">
        <v>2095</v>
      </c>
      <c r="H633" s="86" t="s">
        <v>2926</v>
      </c>
      <c r="I633" s="70" t="s">
        <v>4294</v>
      </c>
      <c r="J633" s="70" t="s">
        <v>413</v>
      </c>
      <c r="K633" s="70" t="s">
        <v>0</v>
      </c>
      <c r="L633" s="81" t="s">
        <v>363</v>
      </c>
      <c r="M633" s="84" t="s">
        <v>622</v>
      </c>
      <c r="N633" s="105">
        <v>44803</v>
      </c>
      <c r="O633" s="217">
        <f t="shared" ca="1" si="46"/>
        <v>-793</v>
      </c>
      <c r="P633" s="106" t="str">
        <f t="shared" ca="1" si="50"/>
        <v>Kadaluarsa</v>
      </c>
    </row>
    <row r="634" spans="1:16" s="76" customFormat="1" ht="60" hidden="1">
      <c r="A634" s="70">
        <f t="shared" si="45"/>
        <v>633</v>
      </c>
      <c r="B634" s="84" t="s">
        <v>467</v>
      </c>
      <c r="C634" s="72" t="s">
        <v>189</v>
      </c>
      <c r="D634" s="81" t="s">
        <v>759</v>
      </c>
      <c r="E634" s="90" t="s">
        <v>2696</v>
      </c>
      <c r="F634" s="90" t="s">
        <v>2876</v>
      </c>
      <c r="G634" s="86" t="s">
        <v>2096</v>
      </c>
      <c r="H634" s="86" t="s">
        <v>2926</v>
      </c>
      <c r="I634" s="70" t="s">
        <v>4294</v>
      </c>
      <c r="J634" s="70" t="s">
        <v>413</v>
      </c>
      <c r="K634" s="70" t="s">
        <v>0</v>
      </c>
      <c r="L634" s="81" t="s">
        <v>363</v>
      </c>
      <c r="M634" s="84" t="s">
        <v>622</v>
      </c>
      <c r="N634" s="105">
        <v>44803</v>
      </c>
      <c r="O634" s="217">
        <f t="shared" ca="1" si="46"/>
        <v>-793</v>
      </c>
      <c r="P634" s="106" t="str">
        <f t="shared" ca="1" si="50"/>
        <v>Kadaluarsa</v>
      </c>
    </row>
    <row r="635" spans="1:16" s="76" customFormat="1" ht="60" hidden="1">
      <c r="A635" s="70">
        <f t="shared" si="45"/>
        <v>634</v>
      </c>
      <c r="B635" s="84" t="s">
        <v>468</v>
      </c>
      <c r="C635" s="72" t="s">
        <v>189</v>
      </c>
      <c r="D635" s="81" t="s">
        <v>759</v>
      </c>
      <c r="E635" s="90" t="s">
        <v>2696</v>
      </c>
      <c r="F635" s="90" t="s">
        <v>2876</v>
      </c>
      <c r="G635" s="86" t="s">
        <v>2097</v>
      </c>
      <c r="H635" s="86" t="s">
        <v>2926</v>
      </c>
      <c r="I635" s="70" t="s">
        <v>4294</v>
      </c>
      <c r="J635" s="70" t="s">
        <v>413</v>
      </c>
      <c r="K635" s="70" t="s">
        <v>0</v>
      </c>
      <c r="L635" s="81" t="s">
        <v>363</v>
      </c>
      <c r="M635" s="84" t="s">
        <v>623</v>
      </c>
      <c r="N635" s="105">
        <v>44803</v>
      </c>
      <c r="O635" s="217">
        <f t="shared" ca="1" si="46"/>
        <v>-793</v>
      </c>
      <c r="P635" s="106" t="str">
        <f t="shared" ca="1" si="50"/>
        <v>Kadaluarsa</v>
      </c>
    </row>
    <row r="636" spans="1:16" s="76" customFormat="1" ht="45" hidden="1">
      <c r="A636" s="70">
        <f t="shared" si="45"/>
        <v>635</v>
      </c>
      <c r="B636" s="87" t="s">
        <v>225</v>
      </c>
      <c r="C636" s="72" t="s">
        <v>150</v>
      </c>
      <c r="D636" s="72" t="s">
        <v>2728</v>
      </c>
      <c r="E636" s="70" t="s">
        <v>1604</v>
      </c>
      <c r="F636" s="70" t="s">
        <v>2861</v>
      </c>
      <c r="G636" s="75" t="s">
        <v>2449</v>
      </c>
      <c r="H636" s="75" t="s">
        <v>2884</v>
      </c>
      <c r="I636" s="70" t="s">
        <v>4294</v>
      </c>
      <c r="J636" s="70" t="s">
        <v>413</v>
      </c>
      <c r="K636" s="70" t="s">
        <v>0</v>
      </c>
      <c r="L636" s="71" t="s">
        <v>398</v>
      </c>
      <c r="M636" s="84" t="s">
        <v>619</v>
      </c>
      <c r="N636" s="105">
        <v>44693</v>
      </c>
      <c r="O636" s="217">
        <f t="shared" ca="1" si="46"/>
        <v>-903</v>
      </c>
      <c r="P636" s="106" t="str">
        <f t="shared" ref="P636:P663" ca="1" si="51">IF(O636&gt;0,"Berlaku","Kadaluarsa")</f>
        <v>Kadaluarsa</v>
      </c>
    </row>
    <row r="637" spans="1:16" s="76" customFormat="1" ht="81" hidden="1" customHeight="1">
      <c r="A637" s="70">
        <f t="shared" si="45"/>
        <v>636</v>
      </c>
      <c r="B637" s="81" t="s">
        <v>462</v>
      </c>
      <c r="C637" s="84" t="s">
        <v>140</v>
      </c>
      <c r="D637" s="72" t="s">
        <v>2774</v>
      </c>
      <c r="E637" s="70" t="s">
        <v>1605</v>
      </c>
      <c r="F637" s="70" t="s">
        <v>2861</v>
      </c>
      <c r="G637" s="90" t="s">
        <v>2450</v>
      </c>
      <c r="H637" s="90" t="s">
        <v>2884</v>
      </c>
      <c r="I637" s="70" t="s">
        <v>4294</v>
      </c>
      <c r="J637" s="70" t="s">
        <v>413</v>
      </c>
      <c r="K637" s="70" t="s">
        <v>0</v>
      </c>
      <c r="L637" s="81" t="s">
        <v>399</v>
      </c>
      <c r="M637" s="84" t="s">
        <v>620</v>
      </c>
      <c r="N637" s="105">
        <v>44725</v>
      </c>
      <c r="O637" s="217">
        <f t="shared" ca="1" si="46"/>
        <v>-871</v>
      </c>
      <c r="P637" s="106" t="str">
        <f t="shared" ca="1" si="51"/>
        <v>Kadaluarsa</v>
      </c>
    </row>
    <row r="638" spans="1:16" s="76" customFormat="1" ht="66.599999999999994" hidden="1" customHeight="1">
      <c r="A638" s="70">
        <f t="shared" si="45"/>
        <v>637</v>
      </c>
      <c r="B638" s="81" t="s">
        <v>463</v>
      </c>
      <c r="C638" s="84" t="s">
        <v>464</v>
      </c>
      <c r="D638" s="72" t="s">
        <v>2774</v>
      </c>
      <c r="E638" s="70" t="s">
        <v>1605</v>
      </c>
      <c r="F638" s="70" t="s">
        <v>2861</v>
      </c>
      <c r="G638" s="90" t="s">
        <v>2451</v>
      </c>
      <c r="H638" s="90" t="s">
        <v>2884</v>
      </c>
      <c r="I638" s="70" t="s">
        <v>4294</v>
      </c>
      <c r="J638" s="70" t="s">
        <v>413</v>
      </c>
      <c r="K638" s="70" t="s">
        <v>0</v>
      </c>
      <c r="L638" s="81" t="s">
        <v>399</v>
      </c>
      <c r="M638" s="84" t="s">
        <v>620</v>
      </c>
      <c r="N638" s="105">
        <v>44725</v>
      </c>
      <c r="O638" s="217">
        <f t="shared" ca="1" si="46"/>
        <v>-871</v>
      </c>
      <c r="P638" s="106" t="str">
        <f t="shared" ca="1" si="51"/>
        <v>Kadaluarsa</v>
      </c>
    </row>
    <row r="639" spans="1:16" s="76" customFormat="1" ht="73.349999999999994" hidden="1" customHeight="1">
      <c r="A639" s="70">
        <f t="shared" si="45"/>
        <v>638</v>
      </c>
      <c r="B639" s="87" t="s">
        <v>216</v>
      </c>
      <c r="C639" s="84" t="s">
        <v>2992</v>
      </c>
      <c r="D639" s="84" t="s">
        <v>1571</v>
      </c>
      <c r="E639" s="70" t="s">
        <v>1604</v>
      </c>
      <c r="F639" s="90" t="s">
        <v>2861</v>
      </c>
      <c r="G639" s="86" t="s">
        <v>2452</v>
      </c>
      <c r="H639" s="86" t="s">
        <v>2884</v>
      </c>
      <c r="I639" s="70" t="s">
        <v>4294</v>
      </c>
      <c r="J639" s="70" t="s">
        <v>413</v>
      </c>
      <c r="K639" s="70" t="s">
        <v>0</v>
      </c>
      <c r="L639" s="71" t="s">
        <v>396</v>
      </c>
      <c r="M639" s="84" t="s">
        <v>617</v>
      </c>
      <c r="N639" s="105">
        <v>44621</v>
      </c>
      <c r="O639" s="217">
        <f t="shared" ca="1" si="46"/>
        <v>-975</v>
      </c>
      <c r="P639" s="106" t="str">
        <f t="shared" ca="1" si="51"/>
        <v>Kadaluarsa</v>
      </c>
    </row>
    <row r="640" spans="1:16" s="76" customFormat="1" ht="134.4" hidden="1" customHeight="1">
      <c r="A640" s="70">
        <f t="shared" si="45"/>
        <v>639</v>
      </c>
      <c r="B640" s="88" t="s">
        <v>218</v>
      </c>
      <c r="C640" s="88" t="s">
        <v>203</v>
      </c>
      <c r="D640" s="84" t="s">
        <v>2737</v>
      </c>
      <c r="E640" s="70" t="s">
        <v>1604</v>
      </c>
      <c r="F640" s="70" t="s">
        <v>2861</v>
      </c>
      <c r="G640" s="86" t="s">
        <v>2453</v>
      </c>
      <c r="H640" s="86" t="s">
        <v>2884</v>
      </c>
      <c r="I640" s="70" t="s">
        <v>4294</v>
      </c>
      <c r="J640" s="70" t="s">
        <v>412</v>
      </c>
      <c r="K640" s="86" t="s">
        <v>10</v>
      </c>
      <c r="L640" s="81" t="s">
        <v>397</v>
      </c>
      <c r="M640" s="84" t="s">
        <v>618</v>
      </c>
      <c r="N640" s="105">
        <v>44621</v>
      </c>
      <c r="O640" s="217">
        <f t="shared" ca="1" si="46"/>
        <v>-975</v>
      </c>
      <c r="P640" s="106" t="str">
        <f t="shared" ca="1" si="51"/>
        <v>Kadaluarsa</v>
      </c>
    </row>
    <row r="641" spans="1:16" s="76" customFormat="1" ht="129.6" hidden="1" customHeight="1">
      <c r="A641" s="70">
        <f t="shared" si="45"/>
        <v>640</v>
      </c>
      <c r="B641" s="71" t="s">
        <v>210</v>
      </c>
      <c r="C641" s="72" t="s">
        <v>203</v>
      </c>
      <c r="D641" s="84" t="s">
        <v>2737</v>
      </c>
      <c r="E641" s="70" t="s">
        <v>1604</v>
      </c>
      <c r="F641" s="70" t="s">
        <v>2861</v>
      </c>
      <c r="G641" s="70" t="s">
        <v>2454</v>
      </c>
      <c r="H641" s="70" t="s">
        <v>2884</v>
      </c>
      <c r="I641" s="70" t="s">
        <v>4294</v>
      </c>
      <c r="J641" s="70" t="s">
        <v>412</v>
      </c>
      <c r="K641" s="70" t="s">
        <v>10</v>
      </c>
      <c r="L641" s="71" t="s">
        <v>395</v>
      </c>
      <c r="M641" s="84" t="s">
        <v>616</v>
      </c>
      <c r="N641" s="105">
        <v>44595</v>
      </c>
      <c r="O641" s="217">
        <f t="shared" ca="1" si="46"/>
        <v>-1001</v>
      </c>
      <c r="P641" s="106" t="str">
        <f t="shared" ca="1" si="51"/>
        <v>Kadaluarsa</v>
      </c>
    </row>
    <row r="642" spans="1:16" s="76" customFormat="1" ht="41.1" hidden="1" customHeight="1">
      <c r="A642" s="70">
        <f t="shared" ref="A642:A705" si="52">A641+1</f>
        <v>641</v>
      </c>
      <c r="B642" s="71" t="s">
        <v>212</v>
      </c>
      <c r="C642" s="71" t="s">
        <v>194</v>
      </c>
      <c r="D642" s="81" t="s">
        <v>1378</v>
      </c>
      <c r="E642" s="90" t="s">
        <v>2697</v>
      </c>
      <c r="F642" s="90" t="s">
        <v>2860</v>
      </c>
      <c r="G642" s="70" t="s">
        <v>2455</v>
      </c>
      <c r="H642" s="70" t="s">
        <v>2926</v>
      </c>
      <c r="I642" s="70" t="s">
        <v>4294</v>
      </c>
      <c r="J642" s="70" t="s">
        <v>412</v>
      </c>
      <c r="K642" s="70" t="s">
        <v>3</v>
      </c>
      <c r="L642" s="71" t="s">
        <v>361</v>
      </c>
      <c r="M642" s="74" t="s">
        <v>1403</v>
      </c>
      <c r="N642" s="105">
        <v>44595</v>
      </c>
      <c r="O642" s="217">
        <f t="shared" ca="1" si="46"/>
        <v>-1001</v>
      </c>
      <c r="P642" s="106" t="str">
        <f t="shared" ca="1" si="51"/>
        <v>Kadaluarsa</v>
      </c>
    </row>
    <row r="643" spans="1:16" s="76" customFormat="1" ht="74.400000000000006" hidden="1" customHeight="1">
      <c r="A643" s="70">
        <f t="shared" si="52"/>
        <v>642</v>
      </c>
      <c r="B643" s="72" t="s">
        <v>24</v>
      </c>
      <c r="C643" s="71" t="s">
        <v>227</v>
      </c>
      <c r="D643" s="81" t="s">
        <v>1379</v>
      </c>
      <c r="E643" s="90" t="s">
        <v>2699</v>
      </c>
      <c r="F643" s="90" t="s">
        <v>2860</v>
      </c>
      <c r="G643" s="78" t="s">
        <v>2456</v>
      </c>
      <c r="H643" s="78" t="s">
        <v>2926</v>
      </c>
      <c r="I643" s="70" t="s">
        <v>4294</v>
      </c>
      <c r="J643" s="70" t="s">
        <v>413</v>
      </c>
      <c r="K643" s="70" t="s">
        <v>0</v>
      </c>
      <c r="L643" s="71" t="s">
        <v>3218</v>
      </c>
      <c r="M643" s="74" t="s">
        <v>1394</v>
      </c>
      <c r="N643" s="105">
        <v>44595</v>
      </c>
      <c r="O643" s="217">
        <f t="shared" ref="O643:O706" ca="1" si="53">N643-TODAY()</f>
        <v>-1001</v>
      </c>
      <c r="P643" s="106" t="str">
        <f t="shared" ca="1" si="51"/>
        <v>Kadaluarsa</v>
      </c>
    </row>
    <row r="644" spans="1:16" s="76" customFormat="1" ht="75.599999999999994" hidden="1" customHeight="1">
      <c r="A644" s="70">
        <f t="shared" si="52"/>
        <v>643</v>
      </c>
      <c r="B644" s="71" t="s">
        <v>207</v>
      </c>
      <c r="C644" s="72" t="s">
        <v>208</v>
      </c>
      <c r="D644" s="72" t="s">
        <v>958</v>
      </c>
      <c r="E644" s="70" t="s">
        <v>1604</v>
      </c>
      <c r="F644" s="70" t="s">
        <v>2861</v>
      </c>
      <c r="G644" s="70" t="s">
        <v>2457</v>
      </c>
      <c r="H644" s="70" t="s">
        <v>2884</v>
      </c>
      <c r="I644" s="70" t="s">
        <v>4294</v>
      </c>
      <c r="J644" s="70" t="s">
        <v>413</v>
      </c>
      <c r="K644" s="70" t="s">
        <v>0</v>
      </c>
      <c r="L644" s="71" t="s">
        <v>394</v>
      </c>
      <c r="M644" s="84" t="s">
        <v>614</v>
      </c>
      <c r="N644" s="105">
        <v>44531</v>
      </c>
      <c r="O644" s="217">
        <f t="shared" ca="1" si="53"/>
        <v>-1065</v>
      </c>
      <c r="P644" s="106" t="str">
        <f t="shared" ca="1" si="51"/>
        <v>Kadaluarsa</v>
      </c>
    </row>
    <row r="645" spans="1:16" s="76" customFormat="1" ht="63.6" hidden="1" customHeight="1">
      <c r="A645" s="70">
        <f t="shared" si="52"/>
        <v>644</v>
      </c>
      <c r="B645" s="71" t="s">
        <v>209</v>
      </c>
      <c r="C645" s="72" t="s">
        <v>208</v>
      </c>
      <c r="D645" s="72" t="s">
        <v>958</v>
      </c>
      <c r="E645" s="70" t="s">
        <v>1604</v>
      </c>
      <c r="F645" s="70" t="s">
        <v>2861</v>
      </c>
      <c r="G645" s="70" t="s">
        <v>2458</v>
      </c>
      <c r="H645" s="70" t="s">
        <v>2884</v>
      </c>
      <c r="I645" s="70" t="s">
        <v>4294</v>
      </c>
      <c r="J645" s="70" t="s">
        <v>413</v>
      </c>
      <c r="K645" s="70" t="s">
        <v>0</v>
      </c>
      <c r="L645" s="71" t="s">
        <v>363</v>
      </c>
      <c r="M645" s="84" t="s">
        <v>615</v>
      </c>
      <c r="N645" s="105">
        <v>44531</v>
      </c>
      <c r="O645" s="217">
        <f t="shared" ca="1" si="53"/>
        <v>-1065</v>
      </c>
      <c r="P645" s="106" t="str">
        <f t="shared" ca="1" si="51"/>
        <v>Kadaluarsa</v>
      </c>
    </row>
    <row r="646" spans="1:16" s="76" customFormat="1" ht="137.85" hidden="1" customHeight="1">
      <c r="A646" s="70">
        <f t="shared" si="52"/>
        <v>645</v>
      </c>
      <c r="B646" s="71" t="s">
        <v>99</v>
      </c>
      <c r="C646" s="71" t="s">
        <v>141</v>
      </c>
      <c r="D646" s="81" t="s">
        <v>2688</v>
      </c>
      <c r="E646" s="90" t="s">
        <v>1605</v>
      </c>
      <c r="F646" s="90" t="s">
        <v>2876</v>
      </c>
      <c r="G646" s="70" t="s">
        <v>2459</v>
      </c>
      <c r="H646" s="70" t="s">
        <v>2926</v>
      </c>
      <c r="I646" s="70" t="s">
        <v>4294</v>
      </c>
      <c r="J646" s="70" t="s">
        <v>413</v>
      </c>
      <c r="K646" s="70" t="s">
        <v>0</v>
      </c>
      <c r="L646" s="72" t="s">
        <v>349</v>
      </c>
      <c r="M646" s="84" t="s">
        <v>729</v>
      </c>
      <c r="N646" s="105">
        <v>44535</v>
      </c>
      <c r="O646" s="217">
        <f t="shared" ca="1" si="53"/>
        <v>-1061</v>
      </c>
      <c r="P646" s="106" t="str">
        <f t="shared" ca="1" si="51"/>
        <v>Kadaluarsa</v>
      </c>
    </row>
    <row r="647" spans="1:16" s="76" customFormat="1" ht="65.099999999999994" hidden="1" customHeight="1">
      <c r="A647" s="70">
        <f t="shared" si="52"/>
        <v>646</v>
      </c>
      <c r="B647" s="72" t="s">
        <v>200</v>
      </c>
      <c r="C647" s="72" t="s">
        <v>201</v>
      </c>
      <c r="D647" s="81" t="s">
        <v>791</v>
      </c>
      <c r="E647" s="90" t="s">
        <v>2697</v>
      </c>
      <c r="F647" s="90" t="s">
        <v>2860</v>
      </c>
      <c r="G647" s="70" t="s">
        <v>2460</v>
      </c>
      <c r="H647" s="70" t="s">
        <v>2926</v>
      </c>
      <c r="I647" s="70" t="s">
        <v>4294</v>
      </c>
      <c r="J647" s="70" t="s">
        <v>412</v>
      </c>
      <c r="K647" s="70" t="s">
        <v>3</v>
      </c>
      <c r="L647" s="71" t="s">
        <v>391</v>
      </c>
      <c r="M647" s="74" t="s">
        <v>1402</v>
      </c>
      <c r="N647" s="105">
        <v>44501</v>
      </c>
      <c r="O647" s="217">
        <f t="shared" ca="1" si="53"/>
        <v>-1095</v>
      </c>
      <c r="P647" s="106" t="str">
        <f t="shared" ca="1" si="51"/>
        <v>Kadaluarsa</v>
      </c>
    </row>
    <row r="648" spans="1:16" s="76" customFormat="1" ht="57" hidden="1" customHeight="1">
      <c r="A648" s="70">
        <f t="shared" si="52"/>
        <v>647</v>
      </c>
      <c r="B648" s="71" t="s">
        <v>202</v>
      </c>
      <c r="C648" s="72" t="s">
        <v>203</v>
      </c>
      <c r="D648" s="84" t="s">
        <v>2737</v>
      </c>
      <c r="E648" s="70" t="s">
        <v>1604</v>
      </c>
      <c r="F648" s="70" t="s">
        <v>2861</v>
      </c>
      <c r="G648" s="70" t="s">
        <v>2461</v>
      </c>
      <c r="H648" s="70" t="s">
        <v>2884</v>
      </c>
      <c r="I648" s="70" t="s">
        <v>4294</v>
      </c>
      <c r="J648" s="70" t="s">
        <v>412</v>
      </c>
      <c r="K648" s="70" t="s">
        <v>10</v>
      </c>
      <c r="L648" s="71" t="s">
        <v>392</v>
      </c>
      <c r="M648" s="84" t="s">
        <v>610</v>
      </c>
      <c r="N648" s="105">
        <v>44501</v>
      </c>
      <c r="O648" s="217">
        <f t="shared" ca="1" si="53"/>
        <v>-1095</v>
      </c>
      <c r="P648" s="106" t="str">
        <f t="shared" ca="1" si="51"/>
        <v>Kadaluarsa</v>
      </c>
    </row>
    <row r="649" spans="1:16" s="76" customFormat="1" ht="55.35" hidden="1" customHeight="1">
      <c r="A649" s="70">
        <f t="shared" si="52"/>
        <v>648</v>
      </c>
      <c r="B649" s="71" t="s">
        <v>204</v>
      </c>
      <c r="C649" s="72" t="s">
        <v>3693</v>
      </c>
      <c r="D649" s="84" t="s">
        <v>3694</v>
      </c>
      <c r="E649" s="70" t="s">
        <v>1605</v>
      </c>
      <c r="F649" s="70" t="s">
        <v>2861</v>
      </c>
      <c r="G649" s="70" t="s">
        <v>2462</v>
      </c>
      <c r="H649" s="70" t="s">
        <v>2884</v>
      </c>
      <c r="I649" s="70" t="s">
        <v>4294</v>
      </c>
      <c r="J649" s="70" t="s">
        <v>413</v>
      </c>
      <c r="K649" s="70" t="s">
        <v>0</v>
      </c>
      <c r="L649" s="71" t="s">
        <v>393</v>
      </c>
      <c r="M649" s="84" t="s">
        <v>611</v>
      </c>
      <c r="N649" s="105">
        <v>44501</v>
      </c>
      <c r="O649" s="217">
        <f t="shared" ca="1" si="53"/>
        <v>-1095</v>
      </c>
      <c r="P649" s="106" t="str">
        <f t="shared" ca="1" si="51"/>
        <v>Kadaluarsa</v>
      </c>
    </row>
    <row r="650" spans="1:16" s="76" customFormat="1" ht="45" hidden="1">
      <c r="A650" s="70">
        <f t="shared" si="52"/>
        <v>649</v>
      </c>
      <c r="B650" s="71" t="s">
        <v>205</v>
      </c>
      <c r="C650" s="72" t="s">
        <v>1722</v>
      </c>
      <c r="D650" s="81" t="s">
        <v>2997</v>
      </c>
      <c r="E650" s="90" t="s">
        <v>1604</v>
      </c>
      <c r="F650" s="90" t="s">
        <v>2861</v>
      </c>
      <c r="G650" s="70" t="s">
        <v>2463</v>
      </c>
      <c r="H650" s="70" t="s">
        <v>2884</v>
      </c>
      <c r="I650" s="70" t="s">
        <v>4294</v>
      </c>
      <c r="J650" s="70" t="s">
        <v>413</v>
      </c>
      <c r="K650" s="70" t="s">
        <v>0</v>
      </c>
      <c r="L650" s="71" t="s">
        <v>3180</v>
      </c>
      <c r="M650" s="84" t="s">
        <v>612</v>
      </c>
      <c r="N650" s="105">
        <v>44501</v>
      </c>
      <c r="O650" s="217">
        <f t="shared" ca="1" si="53"/>
        <v>-1095</v>
      </c>
      <c r="P650" s="106" t="str">
        <f t="shared" ca="1" si="51"/>
        <v>Kadaluarsa</v>
      </c>
    </row>
    <row r="651" spans="1:16" s="76" customFormat="1" ht="72" hidden="1" customHeight="1">
      <c r="A651" s="70">
        <f t="shared" si="52"/>
        <v>650</v>
      </c>
      <c r="B651" s="71" t="s">
        <v>94</v>
      </c>
      <c r="C651" s="71" t="s">
        <v>180</v>
      </c>
      <c r="D651" s="81" t="s">
        <v>877</v>
      </c>
      <c r="E651" s="90" t="s">
        <v>2696</v>
      </c>
      <c r="F651" s="90" t="s">
        <v>2876</v>
      </c>
      <c r="G651" s="70" t="s">
        <v>2464</v>
      </c>
      <c r="H651" s="70" t="s">
        <v>2926</v>
      </c>
      <c r="I651" s="70" t="s">
        <v>4294</v>
      </c>
      <c r="J651" s="70" t="s">
        <v>413</v>
      </c>
      <c r="K651" s="70" t="s">
        <v>0</v>
      </c>
      <c r="L651" s="72" t="s">
        <v>314</v>
      </c>
      <c r="M651" s="74" t="s">
        <v>1428</v>
      </c>
      <c r="N651" s="105">
        <v>44493</v>
      </c>
      <c r="O651" s="217">
        <f t="shared" ca="1" si="53"/>
        <v>-1103</v>
      </c>
      <c r="P651" s="106" t="str">
        <f t="shared" ca="1" si="51"/>
        <v>Kadaluarsa</v>
      </c>
    </row>
    <row r="652" spans="1:16" s="76" customFormat="1" ht="245.1" hidden="1" customHeight="1">
      <c r="A652" s="70">
        <f t="shared" si="52"/>
        <v>651</v>
      </c>
      <c r="B652" s="71" t="s">
        <v>96</v>
      </c>
      <c r="C652" s="71" t="s">
        <v>236</v>
      </c>
      <c r="D652" s="72" t="s">
        <v>2766</v>
      </c>
      <c r="E652" s="70" t="s">
        <v>1604</v>
      </c>
      <c r="F652" s="70" t="s">
        <v>2861</v>
      </c>
      <c r="G652" s="70" t="s">
        <v>2465</v>
      </c>
      <c r="H652" s="70" t="s">
        <v>2884</v>
      </c>
      <c r="I652" s="70" t="s">
        <v>4294</v>
      </c>
      <c r="J652" s="70" t="s">
        <v>413</v>
      </c>
      <c r="K652" s="70" t="s">
        <v>0</v>
      </c>
      <c r="L652" s="72" t="s">
        <v>3179</v>
      </c>
      <c r="M652" s="84" t="s">
        <v>727</v>
      </c>
      <c r="N652" s="105">
        <v>44495</v>
      </c>
      <c r="O652" s="217">
        <f t="shared" ca="1" si="53"/>
        <v>-1101</v>
      </c>
      <c r="P652" s="106" t="str">
        <f t="shared" ca="1" si="51"/>
        <v>Kadaluarsa</v>
      </c>
    </row>
    <row r="653" spans="1:16" s="76" customFormat="1" ht="69.599999999999994" hidden="1" customHeight="1">
      <c r="A653" s="70">
        <f t="shared" si="52"/>
        <v>652</v>
      </c>
      <c r="B653" s="71" t="s">
        <v>92</v>
      </c>
      <c r="C653" s="71" t="s">
        <v>240</v>
      </c>
      <c r="D653" s="84" t="s">
        <v>2738</v>
      </c>
      <c r="E653" s="70" t="s">
        <v>1604</v>
      </c>
      <c r="F653" s="70" t="s">
        <v>2861</v>
      </c>
      <c r="G653" s="70" t="s">
        <v>2466</v>
      </c>
      <c r="H653" s="70" t="s">
        <v>2884</v>
      </c>
      <c r="I653" s="70" t="s">
        <v>4295</v>
      </c>
      <c r="J653" s="78" t="s">
        <v>412</v>
      </c>
      <c r="K653" s="78" t="s">
        <v>10</v>
      </c>
      <c r="L653" s="72" t="s">
        <v>348</v>
      </c>
      <c r="M653" s="84" t="s">
        <v>725</v>
      </c>
      <c r="N653" s="105">
        <v>44460</v>
      </c>
      <c r="O653" s="217">
        <f t="shared" ca="1" si="53"/>
        <v>-1136</v>
      </c>
      <c r="P653" s="106" t="str">
        <f t="shared" ca="1" si="51"/>
        <v>Kadaluarsa</v>
      </c>
    </row>
    <row r="654" spans="1:16" s="76" customFormat="1" ht="30" hidden="1">
      <c r="A654" s="70">
        <f t="shared" si="52"/>
        <v>653</v>
      </c>
      <c r="B654" s="71" t="s">
        <v>198</v>
      </c>
      <c r="C654" s="71" t="s">
        <v>199</v>
      </c>
      <c r="D654" s="72" t="s">
        <v>951</v>
      </c>
      <c r="E654" s="70" t="s">
        <v>1604</v>
      </c>
      <c r="F654" s="70" t="s">
        <v>2861</v>
      </c>
      <c r="G654" s="70" t="s">
        <v>2467</v>
      </c>
      <c r="H654" s="70" t="s">
        <v>2884</v>
      </c>
      <c r="I654" s="70" t="s">
        <v>4294</v>
      </c>
      <c r="J654" s="70" t="s">
        <v>413</v>
      </c>
      <c r="K654" s="70" t="s">
        <v>0</v>
      </c>
      <c r="L654" s="71" t="s">
        <v>390</v>
      </c>
      <c r="M654" s="84" t="s">
        <v>609</v>
      </c>
      <c r="N654" s="105">
        <v>44468</v>
      </c>
      <c r="O654" s="217">
        <f t="shared" ca="1" si="53"/>
        <v>-1128</v>
      </c>
      <c r="P654" s="106" t="str">
        <f t="shared" ca="1" si="51"/>
        <v>Kadaluarsa</v>
      </c>
    </row>
    <row r="655" spans="1:16" s="76" customFormat="1" ht="75" hidden="1">
      <c r="A655" s="70">
        <f t="shared" si="52"/>
        <v>654</v>
      </c>
      <c r="B655" s="71" t="s">
        <v>3063</v>
      </c>
      <c r="C655" s="71" t="s">
        <v>180</v>
      </c>
      <c r="D655" s="81" t="s">
        <v>877</v>
      </c>
      <c r="E655" s="90" t="s">
        <v>2696</v>
      </c>
      <c r="F655" s="90" t="s">
        <v>2876</v>
      </c>
      <c r="G655" s="78" t="s">
        <v>2468</v>
      </c>
      <c r="H655" s="78" t="s">
        <v>2926</v>
      </c>
      <c r="I655" s="70" t="s">
        <v>4295</v>
      </c>
      <c r="J655" s="70" t="s">
        <v>413</v>
      </c>
      <c r="K655" s="70" t="s">
        <v>10</v>
      </c>
      <c r="L655" s="73" t="s">
        <v>301</v>
      </c>
      <c r="M655" s="74" t="s">
        <v>1393</v>
      </c>
      <c r="N655" s="105">
        <v>44440</v>
      </c>
      <c r="O655" s="217">
        <f t="shared" ca="1" si="53"/>
        <v>-1156</v>
      </c>
      <c r="P655" s="106" t="str">
        <f t="shared" ca="1" si="51"/>
        <v>Kadaluarsa</v>
      </c>
    </row>
    <row r="656" spans="1:16" s="76" customFormat="1" ht="32.4" hidden="1">
      <c r="A656" s="70">
        <f t="shared" si="52"/>
        <v>655</v>
      </c>
      <c r="B656" s="72" t="s">
        <v>3064</v>
      </c>
      <c r="C656" s="72" t="s">
        <v>517</v>
      </c>
      <c r="D656" s="84" t="s">
        <v>2750</v>
      </c>
      <c r="E656" s="70" t="s">
        <v>1605</v>
      </c>
      <c r="F656" s="70" t="s">
        <v>2861</v>
      </c>
      <c r="G656" s="70" t="s">
        <v>2469</v>
      </c>
      <c r="H656" s="70" t="s">
        <v>2884</v>
      </c>
      <c r="I656" s="70" t="s">
        <v>4294</v>
      </c>
      <c r="J656" s="78" t="s">
        <v>412</v>
      </c>
      <c r="K656" s="78" t="s">
        <v>2625</v>
      </c>
      <c r="L656" s="72" t="s">
        <v>346</v>
      </c>
      <c r="M656" s="84" t="s">
        <v>584</v>
      </c>
      <c r="N656" s="105">
        <v>44353</v>
      </c>
      <c r="O656" s="217">
        <f t="shared" ca="1" si="53"/>
        <v>-1243</v>
      </c>
      <c r="P656" s="106" t="str">
        <f t="shared" ca="1" si="51"/>
        <v>Kadaluarsa</v>
      </c>
    </row>
    <row r="657" spans="1:17" s="76" customFormat="1" ht="32.4" hidden="1">
      <c r="A657" s="70">
        <f t="shared" si="52"/>
        <v>656</v>
      </c>
      <c r="B657" s="72" t="s">
        <v>3065</v>
      </c>
      <c r="C657" s="72" t="s">
        <v>517</v>
      </c>
      <c r="D657" s="84" t="s">
        <v>2750</v>
      </c>
      <c r="E657" s="70" t="s">
        <v>1605</v>
      </c>
      <c r="F657" s="70" t="s">
        <v>2861</v>
      </c>
      <c r="G657" s="70" t="s">
        <v>2470</v>
      </c>
      <c r="H657" s="70" t="s">
        <v>2884</v>
      </c>
      <c r="I657" s="70" t="s">
        <v>4294</v>
      </c>
      <c r="J657" s="78" t="s">
        <v>412</v>
      </c>
      <c r="K657" s="78" t="s">
        <v>2625</v>
      </c>
      <c r="L657" s="72" t="s">
        <v>347</v>
      </c>
      <c r="M657" s="84" t="s">
        <v>712</v>
      </c>
      <c r="N657" s="105">
        <v>44353</v>
      </c>
      <c r="O657" s="217">
        <f t="shared" ca="1" si="53"/>
        <v>-1243</v>
      </c>
      <c r="P657" s="106" t="str">
        <f t="shared" ca="1" si="51"/>
        <v>Kadaluarsa</v>
      </c>
    </row>
    <row r="658" spans="1:17" s="76" customFormat="1" ht="90" hidden="1">
      <c r="A658" s="70">
        <f t="shared" si="52"/>
        <v>657</v>
      </c>
      <c r="B658" s="71" t="s">
        <v>197</v>
      </c>
      <c r="C658" s="72" t="s">
        <v>140</v>
      </c>
      <c r="D658" s="72" t="s">
        <v>2774</v>
      </c>
      <c r="E658" s="70" t="s">
        <v>1605</v>
      </c>
      <c r="F658" s="70" t="s">
        <v>2861</v>
      </c>
      <c r="G658" s="70" t="s">
        <v>2471</v>
      </c>
      <c r="H658" s="70" t="s">
        <v>2884</v>
      </c>
      <c r="I658" s="70" t="s">
        <v>4294</v>
      </c>
      <c r="J658" s="70" t="s">
        <v>412</v>
      </c>
      <c r="K658" s="70" t="s">
        <v>0</v>
      </c>
      <c r="L658" s="71" t="s">
        <v>389</v>
      </c>
      <c r="M658" s="84" t="s">
        <v>597</v>
      </c>
      <c r="N658" s="105">
        <v>44409</v>
      </c>
      <c r="O658" s="217">
        <f t="shared" ca="1" si="53"/>
        <v>-1187</v>
      </c>
      <c r="P658" s="106" t="str">
        <f t="shared" ca="1" si="51"/>
        <v>Kadaluarsa</v>
      </c>
    </row>
    <row r="659" spans="1:17" s="76" customFormat="1" ht="60" hidden="1">
      <c r="A659" s="70">
        <f t="shared" si="52"/>
        <v>658</v>
      </c>
      <c r="B659" s="71" t="s">
        <v>193</v>
      </c>
      <c r="C659" s="71" t="s">
        <v>194</v>
      </c>
      <c r="D659" s="81" t="s">
        <v>1378</v>
      </c>
      <c r="E659" s="90" t="s">
        <v>2697</v>
      </c>
      <c r="F659" s="90" t="s">
        <v>2860</v>
      </c>
      <c r="G659" s="70" t="s">
        <v>2472</v>
      </c>
      <c r="H659" s="70" t="s">
        <v>2926</v>
      </c>
      <c r="I659" s="70" t="s">
        <v>4294</v>
      </c>
      <c r="J659" s="70" t="s">
        <v>413</v>
      </c>
      <c r="K659" s="70" t="s">
        <v>3</v>
      </c>
      <c r="L659" s="71" t="s">
        <v>387</v>
      </c>
      <c r="M659" s="84" t="s">
        <v>606</v>
      </c>
      <c r="N659" s="105">
        <v>44375</v>
      </c>
      <c r="O659" s="217">
        <f t="shared" ca="1" si="53"/>
        <v>-1221</v>
      </c>
      <c r="P659" s="106" t="str">
        <f t="shared" ca="1" si="51"/>
        <v>Kadaluarsa</v>
      </c>
    </row>
    <row r="660" spans="1:17" s="76" customFormat="1" ht="60" hidden="1">
      <c r="A660" s="70">
        <f t="shared" si="52"/>
        <v>659</v>
      </c>
      <c r="B660" s="71" t="s">
        <v>195</v>
      </c>
      <c r="C660" s="71" t="s">
        <v>194</v>
      </c>
      <c r="D660" s="81" t="s">
        <v>1378</v>
      </c>
      <c r="E660" s="90" t="s">
        <v>2697</v>
      </c>
      <c r="F660" s="90" t="s">
        <v>2860</v>
      </c>
      <c r="G660" s="70" t="s">
        <v>2474</v>
      </c>
      <c r="H660" s="70" t="s">
        <v>2926</v>
      </c>
      <c r="I660" s="70" t="s">
        <v>4294</v>
      </c>
      <c r="J660" s="70" t="s">
        <v>413</v>
      </c>
      <c r="K660" s="70" t="s">
        <v>3</v>
      </c>
      <c r="L660" s="71" t="s">
        <v>388</v>
      </c>
      <c r="M660" s="84" t="s">
        <v>606</v>
      </c>
      <c r="N660" s="105">
        <v>44375</v>
      </c>
      <c r="O660" s="217">
        <f t="shared" ca="1" si="53"/>
        <v>-1221</v>
      </c>
      <c r="P660" s="106" t="str">
        <f t="shared" ca="1" si="51"/>
        <v>Kadaluarsa</v>
      </c>
    </row>
    <row r="661" spans="1:17" s="76" customFormat="1" ht="45" hidden="1">
      <c r="A661" s="70">
        <f t="shared" si="52"/>
        <v>660</v>
      </c>
      <c r="B661" s="71" t="s">
        <v>84</v>
      </c>
      <c r="C661" s="88" t="s">
        <v>235</v>
      </c>
      <c r="D661" s="81" t="s">
        <v>1380</v>
      </c>
      <c r="E661" s="90" t="s">
        <v>2699</v>
      </c>
      <c r="F661" s="90" t="s">
        <v>2860</v>
      </c>
      <c r="G661" s="70" t="s">
        <v>2473</v>
      </c>
      <c r="H661" s="70" t="s">
        <v>2926</v>
      </c>
      <c r="I661" s="70" t="s">
        <v>4295</v>
      </c>
      <c r="J661" s="78" t="s">
        <v>412</v>
      </c>
      <c r="K661" s="78" t="s">
        <v>10</v>
      </c>
      <c r="L661" s="93" t="s">
        <v>343</v>
      </c>
      <c r="M661" s="74" t="s">
        <v>1426</v>
      </c>
      <c r="N661" s="105">
        <v>44312</v>
      </c>
      <c r="O661" s="217">
        <f t="shared" ca="1" si="53"/>
        <v>-1284</v>
      </c>
      <c r="P661" s="106" t="str">
        <f t="shared" ca="1" si="51"/>
        <v>Kadaluarsa</v>
      </c>
    </row>
    <row r="662" spans="1:17" s="76" customFormat="1" ht="45">
      <c r="A662" s="70">
        <f t="shared" si="52"/>
        <v>661</v>
      </c>
      <c r="B662" s="71" t="s">
        <v>89</v>
      </c>
      <c r="C662" s="71" t="s">
        <v>141</v>
      </c>
      <c r="D662" s="81" t="s">
        <v>2688</v>
      </c>
      <c r="E662" s="90" t="s">
        <v>1605</v>
      </c>
      <c r="F662" s="90" t="s">
        <v>2876</v>
      </c>
      <c r="G662" s="70" t="s">
        <v>2475</v>
      </c>
      <c r="H662" s="70" t="s">
        <v>2884</v>
      </c>
      <c r="I662" s="70" t="s">
        <v>4296</v>
      </c>
      <c r="J662" s="78" t="s">
        <v>412</v>
      </c>
      <c r="K662" s="70" t="s">
        <v>2626</v>
      </c>
      <c r="L662" s="72" t="s">
        <v>344</v>
      </c>
      <c r="M662" s="84" t="s">
        <v>722</v>
      </c>
      <c r="N662" s="105">
        <v>44321</v>
      </c>
      <c r="O662" s="217">
        <f t="shared" ca="1" si="53"/>
        <v>-1275</v>
      </c>
      <c r="P662" s="106" t="str">
        <f t="shared" ca="1" si="51"/>
        <v>Kadaluarsa</v>
      </c>
    </row>
    <row r="663" spans="1:17" s="76" customFormat="1" ht="45" hidden="1">
      <c r="A663" s="70">
        <f t="shared" si="52"/>
        <v>662</v>
      </c>
      <c r="B663" s="71" t="s">
        <v>81</v>
      </c>
      <c r="C663" s="71" t="s">
        <v>234</v>
      </c>
      <c r="D663" s="72" t="s">
        <v>2727</v>
      </c>
      <c r="E663" s="70" t="s">
        <v>1604</v>
      </c>
      <c r="F663" s="70" t="s">
        <v>2861</v>
      </c>
      <c r="G663" s="70" t="s">
        <v>2476</v>
      </c>
      <c r="H663" s="70" t="s">
        <v>2884</v>
      </c>
      <c r="I663" s="70" t="s">
        <v>4294</v>
      </c>
      <c r="J663" s="70" t="s">
        <v>413</v>
      </c>
      <c r="K663" s="70" t="s">
        <v>3</v>
      </c>
      <c r="L663" s="72" t="s">
        <v>342</v>
      </c>
      <c r="M663" s="84" t="s">
        <v>721</v>
      </c>
      <c r="N663" s="105">
        <v>44277</v>
      </c>
      <c r="O663" s="217">
        <f t="shared" ca="1" si="53"/>
        <v>-1319</v>
      </c>
      <c r="P663" s="106" t="str">
        <f t="shared" ca="1" si="51"/>
        <v>Kadaluarsa</v>
      </c>
    </row>
    <row r="664" spans="1:17" s="76" customFormat="1" ht="90" hidden="1">
      <c r="A664" s="70">
        <f t="shared" si="52"/>
        <v>663</v>
      </c>
      <c r="B664" s="71" t="s">
        <v>182</v>
      </c>
      <c r="C664" s="72" t="s">
        <v>140</v>
      </c>
      <c r="D664" s="72" t="s">
        <v>2774</v>
      </c>
      <c r="E664" s="70" t="s">
        <v>1605</v>
      </c>
      <c r="F664" s="70" t="s">
        <v>2861</v>
      </c>
      <c r="G664" s="70" t="s">
        <v>2477</v>
      </c>
      <c r="H664" s="70" t="s">
        <v>2884</v>
      </c>
      <c r="I664" s="70" t="s">
        <v>4294</v>
      </c>
      <c r="J664" s="70" t="s">
        <v>413</v>
      </c>
      <c r="K664" s="70" t="s">
        <v>0</v>
      </c>
      <c r="L664" s="71" t="s">
        <v>3181</v>
      </c>
      <c r="M664" s="84" t="s">
        <v>604</v>
      </c>
      <c r="N664" s="105">
        <v>44283</v>
      </c>
      <c r="O664" s="217">
        <f t="shared" ca="1" si="53"/>
        <v>-1313</v>
      </c>
      <c r="P664" s="106" t="str">
        <f t="shared" ref="P664:P680" ca="1" si="54">IF(O664&gt;0,"Berlaku","Kadaluarsa")</f>
        <v>Kadaluarsa</v>
      </c>
    </row>
    <row r="665" spans="1:17" s="76" customFormat="1" ht="53.4" hidden="1" customHeight="1">
      <c r="A665" s="70">
        <f t="shared" si="52"/>
        <v>664</v>
      </c>
      <c r="B665" s="71" t="s">
        <v>79</v>
      </c>
      <c r="C665" s="71" t="s">
        <v>233</v>
      </c>
      <c r="D665" s="72" t="s">
        <v>2025</v>
      </c>
      <c r="E665" s="70" t="s">
        <v>1604</v>
      </c>
      <c r="F665" s="70" t="s">
        <v>2861</v>
      </c>
      <c r="G665" s="70" t="s">
        <v>2478</v>
      </c>
      <c r="H665" s="70" t="s">
        <v>2884</v>
      </c>
      <c r="I665" s="70" t="s">
        <v>4294</v>
      </c>
      <c r="J665" s="70" t="s">
        <v>413</v>
      </c>
      <c r="K665" s="70" t="s">
        <v>0</v>
      </c>
      <c r="L665" s="72" t="s">
        <v>341</v>
      </c>
      <c r="M665" s="84" t="s">
        <v>717</v>
      </c>
      <c r="N665" s="105">
        <v>44229</v>
      </c>
      <c r="O665" s="217">
        <f t="shared" ca="1" si="53"/>
        <v>-1367</v>
      </c>
      <c r="P665" s="106" t="str">
        <f t="shared" ca="1" si="54"/>
        <v>Kadaluarsa</v>
      </c>
    </row>
    <row r="666" spans="1:17" s="113" customFormat="1" ht="180" hidden="1">
      <c r="A666" s="70">
        <f t="shared" si="52"/>
        <v>665</v>
      </c>
      <c r="B666" s="71" t="s">
        <v>80</v>
      </c>
      <c r="C666" s="71" t="s">
        <v>233</v>
      </c>
      <c r="D666" s="72" t="s">
        <v>2025</v>
      </c>
      <c r="E666" s="70" t="s">
        <v>1604</v>
      </c>
      <c r="F666" s="70" t="s">
        <v>2861</v>
      </c>
      <c r="G666" s="70" t="s">
        <v>2479</v>
      </c>
      <c r="H666" s="70" t="s">
        <v>2884</v>
      </c>
      <c r="I666" s="70" t="s">
        <v>4294</v>
      </c>
      <c r="J666" s="70" t="s">
        <v>413</v>
      </c>
      <c r="K666" s="70" t="s">
        <v>0</v>
      </c>
      <c r="L666" s="72" t="s">
        <v>341</v>
      </c>
      <c r="M666" s="84" t="s">
        <v>720</v>
      </c>
      <c r="N666" s="105">
        <v>44229</v>
      </c>
      <c r="O666" s="217">
        <f t="shared" ca="1" si="53"/>
        <v>-1367</v>
      </c>
      <c r="P666" s="106" t="str">
        <f t="shared" ca="1" si="54"/>
        <v>Kadaluarsa</v>
      </c>
      <c r="Q666" s="76"/>
    </row>
    <row r="667" spans="1:17" s="76" customFormat="1" ht="137.1" hidden="1" customHeight="1">
      <c r="A667" s="70">
        <f t="shared" si="52"/>
        <v>666</v>
      </c>
      <c r="B667" s="71" t="s">
        <v>174</v>
      </c>
      <c r="C667" s="71" t="s">
        <v>175</v>
      </c>
      <c r="D667" s="72" t="s">
        <v>951</v>
      </c>
      <c r="E667" s="70" t="s">
        <v>1604</v>
      </c>
      <c r="F667" s="70" t="s">
        <v>2861</v>
      </c>
      <c r="G667" s="78" t="s">
        <v>2480</v>
      </c>
      <c r="H667" s="78" t="s">
        <v>2884</v>
      </c>
      <c r="I667" s="70" t="s">
        <v>4294</v>
      </c>
      <c r="J667" s="70" t="s">
        <v>413</v>
      </c>
      <c r="K667" s="70" t="s">
        <v>0</v>
      </c>
      <c r="L667" s="82" t="s">
        <v>1401</v>
      </c>
      <c r="M667" s="84" t="s">
        <v>601</v>
      </c>
      <c r="N667" s="105">
        <v>44231</v>
      </c>
      <c r="O667" s="217">
        <f t="shared" ca="1" si="53"/>
        <v>-1365</v>
      </c>
      <c r="P667" s="106" t="str">
        <f t="shared" ca="1" si="54"/>
        <v>Kadaluarsa</v>
      </c>
    </row>
    <row r="668" spans="1:17" s="76" customFormat="1" ht="60" hidden="1">
      <c r="A668" s="70">
        <f t="shared" si="52"/>
        <v>667</v>
      </c>
      <c r="B668" s="71" t="s">
        <v>177</v>
      </c>
      <c r="C668" s="71" t="s">
        <v>178</v>
      </c>
      <c r="D668" s="72" t="s">
        <v>2736</v>
      </c>
      <c r="E668" s="70" t="s">
        <v>2696</v>
      </c>
      <c r="F668" s="70" t="s">
        <v>2861</v>
      </c>
      <c r="G668" s="92" t="s">
        <v>2481</v>
      </c>
      <c r="H668" s="92" t="s">
        <v>2884</v>
      </c>
      <c r="I668" s="70" t="s">
        <v>4294</v>
      </c>
      <c r="J668" s="70" t="s">
        <v>413</v>
      </c>
      <c r="K668" s="70" t="s">
        <v>0</v>
      </c>
      <c r="L668" s="71" t="s">
        <v>386</v>
      </c>
      <c r="M668" s="84" t="s">
        <v>603</v>
      </c>
      <c r="N668" s="105">
        <v>44249</v>
      </c>
      <c r="O668" s="217">
        <f t="shared" ca="1" si="53"/>
        <v>-1347</v>
      </c>
      <c r="P668" s="106" t="str">
        <f t="shared" ca="1" si="54"/>
        <v>Kadaluarsa</v>
      </c>
    </row>
    <row r="669" spans="1:17" s="76" customFormat="1" ht="32.4" hidden="1">
      <c r="A669" s="70">
        <f t="shared" si="52"/>
        <v>668</v>
      </c>
      <c r="B669" s="72" t="s">
        <v>3066</v>
      </c>
      <c r="C669" s="72" t="s">
        <v>517</v>
      </c>
      <c r="D669" s="84" t="s">
        <v>2750</v>
      </c>
      <c r="E669" s="70" t="s">
        <v>1605</v>
      </c>
      <c r="F669" s="70" t="s">
        <v>2861</v>
      </c>
      <c r="G669" s="70" t="s">
        <v>2482</v>
      </c>
      <c r="H669" s="70" t="s">
        <v>2884</v>
      </c>
      <c r="I669" s="70" t="s">
        <v>4294</v>
      </c>
      <c r="J669" s="78" t="s">
        <v>412</v>
      </c>
      <c r="K669" s="78" t="s">
        <v>2625</v>
      </c>
      <c r="L669" s="72" t="s">
        <v>334</v>
      </c>
      <c r="M669" s="84" t="s">
        <v>711</v>
      </c>
      <c r="N669" s="105">
        <v>44203</v>
      </c>
      <c r="O669" s="217">
        <f t="shared" ca="1" si="53"/>
        <v>-1393</v>
      </c>
      <c r="P669" s="106" t="str">
        <f t="shared" ca="1" si="54"/>
        <v>Kadaluarsa</v>
      </c>
    </row>
    <row r="670" spans="1:17" s="76" customFormat="1" ht="66" hidden="1" customHeight="1">
      <c r="A670" s="70">
        <f t="shared" si="52"/>
        <v>669</v>
      </c>
      <c r="B670" s="72" t="s">
        <v>3067</v>
      </c>
      <c r="C670" s="72" t="s">
        <v>517</v>
      </c>
      <c r="D670" s="84" t="s">
        <v>2750</v>
      </c>
      <c r="E670" s="70" t="s">
        <v>1605</v>
      </c>
      <c r="F670" s="70" t="s">
        <v>2861</v>
      </c>
      <c r="G670" s="70" t="s">
        <v>2483</v>
      </c>
      <c r="H670" s="70" t="s">
        <v>2884</v>
      </c>
      <c r="I670" s="70" t="s">
        <v>4294</v>
      </c>
      <c r="J670" s="78" t="s">
        <v>412</v>
      </c>
      <c r="K670" s="78" t="s">
        <v>2625</v>
      </c>
      <c r="L670" s="72" t="s">
        <v>335</v>
      </c>
      <c r="M670" s="84" t="s">
        <v>712</v>
      </c>
      <c r="N670" s="105">
        <v>44203</v>
      </c>
      <c r="O670" s="217">
        <f t="shared" ca="1" si="53"/>
        <v>-1393</v>
      </c>
      <c r="P670" s="106" t="str">
        <f t="shared" ca="1" si="54"/>
        <v>Kadaluarsa</v>
      </c>
    </row>
    <row r="671" spans="1:17" s="76" customFormat="1" ht="32.4" hidden="1">
      <c r="A671" s="70">
        <f t="shared" si="52"/>
        <v>670</v>
      </c>
      <c r="B671" s="72" t="s">
        <v>3068</v>
      </c>
      <c r="C671" s="72" t="s">
        <v>517</v>
      </c>
      <c r="D671" s="84" t="s">
        <v>2750</v>
      </c>
      <c r="E671" s="70" t="s">
        <v>1605</v>
      </c>
      <c r="F671" s="70" t="s">
        <v>2861</v>
      </c>
      <c r="G671" s="70" t="s">
        <v>2484</v>
      </c>
      <c r="H671" s="70" t="s">
        <v>2884</v>
      </c>
      <c r="I671" s="70" t="s">
        <v>4294</v>
      </c>
      <c r="J671" s="78" t="s">
        <v>412</v>
      </c>
      <c r="K671" s="78" t="s">
        <v>2625</v>
      </c>
      <c r="L671" s="72" t="s">
        <v>336</v>
      </c>
      <c r="M671" s="84" t="s">
        <v>713</v>
      </c>
      <c r="N671" s="105">
        <v>44203</v>
      </c>
      <c r="O671" s="217">
        <f t="shared" ca="1" si="53"/>
        <v>-1393</v>
      </c>
      <c r="P671" s="106" t="str">
        <f t="shared" ca="1" si="54"/>
        <v>Kadaluarsa</v>
      </c>
    </row>
    <row r="672" spans="1:17" s="76" customFormat="1" ht="32.4" hidden="1">
      <c r="A672" s="70">
        <f t="shared" si="52"/>
        <v>671</v>
      </c>
      <c r="B672" s="72" t="s">
        <v>3069</v>
      </c>
      <c r="C672" s="72" t="s">
        <v>517</v>
      </c>
      <c r="D672" s="84" t="s">
        <v>2750</v>
      </c>
      <c r="E672" s="70" t="s">
        <v>1605</v>
      </c>
      <c r="F672" s="70" t="s">
        <v>2861</v>
      </c>
      <c r="G672" s="70" t="s">
        <v>2485</v>
      </c>
      <c r="H672" s="70" t="s">
        <v>2884</v>
      </c>
      <c r="I672" s="70" t="s">
        <v>4294</v>
      </c>
      <c r="J672" s="78" t="s">
        <v>412</v>
      </c>
      <c r="K672" s="78" t="s">
        <v>2625</v>
      </c>
      <c r="L672" s="72" t="s">
        <v>337</v>
      </c>
      <c r="M672" s="84" t="s">
        <v>714</v>
      </c>
      <c r="N672" s="105">
        <v>44203</v>
      </c>
      <c r="O672" s="217">
        <f t="shared" ca="1" si="53"/>
        <v>-1393</v>
      </c>
      <c r="P672" s="106" t="str">
        <f t="shared" ca="1" si="54"/>
        <v>Kadaluarsa</v>
      </c>
    </row>
    <row r="673" spans="1:16" s="76" customFormat="1" ht="32.4" hidden="1">
      <c r="A673" s="70">
        <f t="shared" si="52"/>
        <v>672</v>
      </c>
      <c r="B673" s="72" t="s">
        <v>3070</v>
      </c>
      <c r="C673" s="72" t="s">
        <v>517</v>
      </c>
      <c r="D673" s="84" t="s">
        <v>2750</v>
      </c>
      <c r="E673" s="70" t="s">
        <v>1605</v>
      </c>
      <c r="F673" s="70" t="s">
        <v>2861</v>
      </c>
      <c r="G673" s="70" t="s">
        <v>2486</v>
      </c>
      <c r="H673" s="70" t="s">
        <v>2884</v>
      </c>
      <c r="I673" s="70" t="s">
        <v>4294</v>
      </c>
      <c r="J673" s="78" t="s">
        <v>412</v>
      </c>
      <c r="K673" s="78" t="s">
        <v>2625</v>
      </c>
      <c r="L673" s="72" t="s">
        <v>338</v>
      </c>
      <c r="M673" s="84" t="s">
        <v>715</v>
      </c>
      <c r="N673" s="105">
        <v>44203</v>
      </c>
      <c r="O673" s="217">
        <f t="shared" ca="1" si="53"/>
        <v>-1393</v>
      </c>
      <c r="P673" s="106" t="str">
        <f t="shared" ca="1" si="54"/>
        <v>Kadaluarsa</v>
      </c>
    </row>
    <row r="674" spans="1:16" s="76" customFormat="1" ht="32.4" hidden="1">
      <c r="A674" s="70">
        <f t="shared" si="52"/>
        <v>673</v>
      </c>
      <c r="B674" s="72" t="s">
        <v>3071</v>
      </c>
      <c r="C674" s="72" t="s">
        <v>517</v>
      </c>
      <c r="D674" s="84" t="s">
        <v>2750</v>
      </c>
      <c r="E674" s="70" t="s">
        <v>1605</v>
      </c>
      <c r="F674" s="70" t="s">
        <v>2861</v>
      </c>
      <c r="G674" s="70" t="s">
        <v>2487</v>
      </c>
      <c r="H674" s="70" t="s">
        <v>2884</v>
      </c>
      <c r="I674" s="70" t="s">
        <v>4294</v>
      </c>
      <c r="J674" s="78" t="s">
        <v>412</v>
      </c>
      <c r="K674" s="78" t="s">
        <v>2625</v>
      </c>
      <c r="L674" s="72" t="s">
        <v>339</v>
      </c>
      <c r="M674" s="84" t="s">
        <v>716</v>
      </c>
      <c r="N674" s="105">
        <v>44203</v>
      </c>
      <c r="O674" s="217">
        <f t="shared" ca="1" si="53"/>
        <v>-1393</v>
      </c>
      <c r="P674" s="106" t="str">
        <f t="shared" ca="1" si="54"/>
        <v>Kadaluarsa</v>
      </c>
    </row>
    <row r="675" spans="1:16" s="76" customFormat="1" ht="30">
      <c r="A675" s="70">
        <f t="shared" si="52"/>
        <v>674</v>
      </c>
      <c r="B675" s="71" t="s">
        <v>77</v>
      </c>
      <c r="C675" s="71" t="s">
        <v>249</v>
      </c>
      <c r="D675" s="84" t="s">
        <v>2740</v>
      </c>
      <c r="E675" s="70" t="s">
        <v>1604</v>
      </c>
      <c r="F675" s="70" t="s">
        <v>2861</v>
      </c>
      <c r="G675" s="70" t="s">
        <v>2488</v>
      </c>
      <c r="H675" s="70" t="s">
        <v>2884</v>
      </c>
      <c r="I675" s="70" t="s">
        <v>4296</v>
      </c>
      <c r="J675" s="78" t="s">
        <v>412</v>
      </c>
      <c r="K675" s="70" t="s">
        <v>2626</v>
      </c>
      <c r="L675" s="72" t="s">
        <v>340</v>
      </c>
      <c r="M675" s="84" t="s">
        <v>719</v>
      </c>
      <c r="N675" s="105">
        <v>44217</v>
      </c>
      <c r="O675" s="217">
        <f t="shared" ca="1" si="53"/>
        <v>-1379</v>
      </c>
      <c r="P675" s="106" t="str">
        <f t="shared" ca="1" si="54"/>
        <v>Kadaluarsa</v>
      </c>
    </row>
    <row r="676" spans="1:16" s="76" customFormat="1" ht="150" hidden="1">
      <c r="A676" s="70">
        <f t="shared" si="52"/>
        <v>675</v>
      </c>
      <c r="B676" s="71" t="s">
        <v>78</v>
      </c>
      <c r="C676" s="71" t="s">
        <v>232</v>
      </c>
      <c r="D676" s="81" t="s">
        <v>2708</v>
      </c>
      <c r="E676" s="90" t="s">
        <v>2699</v>
      </c>
      <c r="F676" s="90" t="s">
        <v>2876</v>
      </c>
      <c r="G676" s="70" t="s">
        <v>2489</v>
      </c>
      <c r="H676" s="70" t="s">
        <v>2926</v>
      </c>
      <c r="I676" s="70" t="s">
        <v>4294</v>
      </c>
      <c r="J676" s="70" t="s">
        <v>413</v>
      </c>
      <c r="K676" s="70" t="s">
        <v>0</v>
      </c>
      <c r="L676" s="72" t="s">
        <v>3182</v>
      </c>
      <c r="M676" s="84" t="s">
        <v>718</v>
      </c>
      <c r="N676" s="105">
        <v>44217</v>
      </c>
      <c r="O676" s="217">
        <f t="shared" ca="1" si="53"/>
        <v>-1379</v>
      </c>
      <c r="P676" s="106" t="str">
        <f t="shared" ca="1" si="54"/>
        <v>Kadaluarsa</v>
      </c>
    </row>
    <row r="677" spans="1:16" s="76" customFormat="1" ht="45" hidden="1">
      <c r="A677" s="70">
        <f t="shared" si="52"/>
        <v>676</v>
      </c>
      <c r="B677" s="72" t="s">
        <v>4</v>
      </c>
      <c r="C677" s="72" t="s">
        <v>242</v>
      </c>
      <c r="D677" s="81" t="s">
        <v>2712</v>
      </c>
      <c r="E677" s="90" t="s">
        <v>1605</v>
      </c>
      <c r="F677" s="90" t="s">
        <v>2860</v>
      </c>
      <c r="G677" s="78" t="s">
        <v>2490</v>
      </c>
      <c r="H677" s="78" t="s">
        <v>2926</v>
      </c>
      <c r="I677" s="70" t="s">
        <v>4294</v>
      </c>
      <c r="J677" s="70" t="s">
        <v>412</v>
      </c>
      <c r="K677" s="70" t="s">
        <v>3</v>
      </c>
      <c r="L677" s="73" t="s">
        <v>295</v>
      </c>
      <c r="M677" s="74" t="s">
        <v>1385</v>
      </c>
      <c r="N677" s="105">
        <v>44249</v>
      </c>
      <c r="O677" s="217">
        <f t="shared" ca="1" si="53"/>
        <v>-1347</v>
      </c>
      <c r="P677" s="106" t="str">
        <f t="shared" ca="1" si="54"/>
        <v>Kadaluarsa</v>
      </c>
    </row>
    <row r="678" spans="1:16" s="76" customFormat="1" ht="60" hidden="1">
      <c r="A678" s="70">
        <f t="shared" si="52"/>
        <v>677</v>
      </c>
      <c r="B678" s="71" t="s">
        <v>6</v>
      </c>
      <c r="C678" s="72" t="s">
        <v>242</v>
      </c>
      <c r="D678" s="81" t="s">
        <v>2712</v>
      </c>
      <c r="E678" s="90" t="s">
        <v>1605</v>
      </c>
      <c r="F678" s="90" t="s">
        <v>2860</v>
      </c>
      <c r="G678" s="78" t="s">
        <v>2491</v>
      </c>
      <c r="H678" s="78" t="s">
        <v>2926</v>
      </c>
      <c r="I678" s="70" t="s">
        <v>4294</v>
      </c>
      <c r="J678" s="70" t="s">
        <v>412</v>
      </c>
      <c r="K678" s="70" t="s">
        <v>3</v>
      </c>
      <c r="L678" s="73" t="s">
        <v>296</v>
      </c>
      <c r="M678" s="74" t="s">
        <v>1387</v>
      </c>
      <c r="N678" s="105">
        <v>44249</v>
      </c>
      <c r="O678" s="217">
        <f t="shared" ca="1" si="53"/>
        <v>-1347</v>
      </c>
      <c r="P678" s="106" t="str">
        <f t="shared" ca="1" si="54"/>
        <v>Kadaluarsa</v>
      </c>
    </row>
    <row r="679" spans="1:16" s="76" customFormat="1" ht="170.4" hidden="1" customHeight="1">
      <c r="A679" s="70">
        <f t="shared" si="52"/>
        <v>678</v>
      </c>
      <c r="B679" s="71" t="s">
        <v>7</v>
      </c>
      <c r="C679" s="72" t="s">
        <v>242</v>
      </c>
      <c r="D679" s="81" t="s">
        <v>2712</v>
      </c>
      <c r="E679" s="90" t="s">
        <v>1605</v>
      </c>
      <c r="F679" s="90" t="s">
        <v>2860</v>
      </c>
      <c r="G679" s="78" t="s">
        <v>2492</v>
      </c>
      <c r="H679" s="78" t="s">
        <v>2926</v>
      </c>
      <c r="I679" s="70" t="s">
        <v>4294</v>
      </c>
      <c r="J679" s="70" t="s">
        <v>412</v>
      </c>
      <c r="K679" s="70" t="s">
        <v>3</v>
      </c>
      <c r="L679" s="73" t="s">
        <v>297</v>
      </c>
      <c r="M679" s="74" t="s">
        <v>1388</v>
      </c>
      <c r="N679" s="105">
        <v>44249</v>
      </c>
      <c r="O679" s="217">
        <f t="shared" ca="1" si="53"/>
        <v>-1347</v>
      </c>
      <c r="P679" s="106" t="str">
        <f t="shared" ca="1" si="54"/>
        <v>Kadaluarsa</v>
      </c>
    </row>
    <row r="680" spans="1:16" s="76" customFormat="1" ht="90" hidden="1">
      <c r="A680" s="70">
        <f t="shared" si="52"/>
        <v>679</v>
      </c>
      <c r="B680" s="98" t="s">
        <v>8</v>
      </c>
      <c r="C680" s="72" t="s">
        <v>242</v>
      </c>
      <c r="D680" s="81" t="s">
        <v>2712</v>
      </c>
      <c r="E680" s="90" t="s">
        <v>1605</v>
      </c>
      <c r="F680" s="90" t="s">
        <v>2860</v>
      </c>
      <c r="G680" s="78" t="s">
        <v>2493</v>
      </c>
      <c r="H680" s="78" t="s">
        <v>2926</v>
      </c>
      <c r="I680" s="70" t="s">
        <v>4294</v>
      </c>
      <c r="J680" s="70" t="s">
        <v>412</v>
      </c>
      <c r="K680" s="70" t="s">
        <v>3</v>
      </c>
      <c r="L680" s="73" t="s">
        <v>297</v>
      </c>
      <c r="M680" s="74" t="s">
        <v>1389</v>
      </c>
      <c r="N680" s="105">
        <v>44249</v>
      </c>
      <c r="O680" s="217">
        <f t="shared" ca="1" si="53"/>
        <v>-1347</v>
      </c>
      <c r="P680" s="106" t="str">
        <f t="shared" ca="1" si="54"/>
        <v>Kadaluarsa</v>
      </c>
    </row>
    <row r="681" spans="1:16" s="76" customFormat="1" ht="45" hidden="1">
      <c r="A681" s="70">
        <f t="shared" si="52"/>
        <v>680</v>
      </c>
      <c r="B681" s="71" t="s">
        <v>3946</v>
      </c>
      <c r="C681" s="72" t="s">
        <v>242</v>
      </c>
      <c r="D681" s="81" t="s">
        <v>2712</v>
      </c>
      <c r="E681" s="90" t="s">
        <v>1605</v>
      </c>
      <c r="F681" s="90" t="s">
        <v>2860</v>
      </c>
      <c r="G681" s="78" t="s">
        <v>2494</v>
      </c>
      <c r="H681" s="78" t="s">
        <v>2926</v>
      </c>
      <c r="I681" s="70" t="s">
        <v>4294</v>
      </c>
      <c r="J681" s="70" t="s">
        <v>412</v>
      </c>
      <c r="K681" s="70" t="s">
        <v>3</v>
      </c>
      <c r="L681" s="73" t="s">
        <v>298</v>
      </c>
      <c r="M681" s="74" t="s">
        <v>567</v>
      </c>
      <c r="N681" s="105">
        <v>44249</v>
      </c>
      <c r="O681" s="217">
        <f t="shared" ca="1" si="53"/>
        <v>-1347</v>
      </c>
      <c r="P681" s="106" t="str">
        <f t="shared" ref="P681:P744" ca="1" si="55">IF(O681&gt;0,"Berlaku","Kadaluarsa")</f>
        <v>Kadaluarsa</v>
      </c>
    </row>
    <row r="682" spans="1:16" s="76" customFormat="1" ht="60" hidden="1">
      <c r="A682" s="70">
        <f t="shared" si="52"/>
        <v>681</v>
      </c>
      <c r="B682" s="71" t="s">
        <v>173</v>
      </c>
      <c r="C682" s="72" t="s">
        <v>146</v>
      </c>
      <c r="D682" s="72" t="s">
        <v>2721</v>
      </c>
      <c r="E682" s="70" t="s">
        <v>1605</v>
      </c>
      <c r="F682" s="70" t="s">
        <v>2861</v>
      </c>
      <c r="G682" s="70" t="s">
        <v>2495</v>
      </c>
      <c r="H682" s="70" t="s">
        <v>2884</v>
      </c>
      <c r="I682" s="70" t="s">
        <v>4295</v>
      </c>
      <c r="J682" s="70" t="s">
        <v>413</v>
      </c>
      <c r="K682" s="70" t="s">
        <v>10</v>
      </c>
      <c r="L682" s="71" t="s">
        <v>385</v>
      </c>
      <c r="M682" s="84" t="s">
        <v>600</v>
      </c>
      <c r="N682" s="105">
        <v>44158</v>
      </c>
      <c r="O682" s="217">
        <f t="shared" ca="1" si="53"/>
        <v>-1438</v>
      </c>
      <c r="P682" s="106" t="str">
        <f t="shared" ca="1" si="55"/>
        <v>Kadaluarsa</v>
      </c>
    </row>
    <row r="683" spans="1:16" s="76" customFormat="1" ht="32.4" hidden="1">
      <c r="A683" s="70">
        <f t="shared" si="52"/>
        <v>682</v>
      </c>
      <c r="B683" s="71" t="s">
        <v>3072</v>
      </c>
      <c r="C683" s="72" t="s">
        <v>517</v>
      </c>
      <c r="D683" s="84" t="s">
        <v>2750</v>
      </c>
      <c r="E683" s="70" t="s">
        <v>1605</v>
      </c>
      <c r="F683" s="70" t="s">
        <v>2861</v>
      </c>
      <c r="G683" s="70" t="s">
        <v>2496</v>
      </c>
      <c r="H683" s="70" t="s">
        <v>2884</v>
      </c>
      <c r="I683" s="70" t="s">
        <v>4294</v>
      </c>
      <c r="J683" s="78" t="s">
        <v>412</v>
      </c>
      <c r="K683" s="78" t="s">
        <v>2625</v>
      </c>
      <c r="L683" s="72" t="s">
        <v>330</v>
      </c>
      <c r="M683" s="84" t="s">
        <v>707</v>
      </c>
      <c r="N683" s="105">
        <v>44137</v>
      </c>
      <c r="O683" s="217">
        <f t="shared" ca="1" si="53"/>
        <v>-1459</v>
      </c>
      <c r="P683" s="106" t="str">
        <f t="shared" ca="1" si="55"/>
        <v>Kadaluarsa</v>
      </c>
    </row>
    <row r="684" spans="1:16" s="76" customFormat="1" ht="32.4" hidden="1">
      <c r="A684" s="70">
        <f t="shared" si="52"/>
        <v>683</v>
      </c>
      <c r="B684" s="71" t="s">
        <v>3073</v>
      </c>
      <c r="C684" s="72" t="s">
        <v>517</v>
      </c>
      <c r="D684" s="84" t="s">
        <v>2750</v>
      </c>
      <c r="E684" s="70" t="s">
        <v>1605</v>
      </c>
      <c r="F684" s="70" t="s">
        <v>2861</v>
      </c>
      <c r="G684" s="70" t="s">
        <v>2497</v>
      </c>
      <c r="H684" s="70" t="s">
        <v>2884</v>
      </c>
      <c r="I684" s="70" t="s">
        <v>4294</v>
      </c>
      <c r="J684" s="78" t="s">
        <v>412</v>
      </c>
      <c r="K684" s="78" t="s">
        <v>2625</v>
      </c>
      <c r="L684" s="72" t="s">
        <v>331</v>
      </c>
      <c r="M684" s="84" t="s">
        <v>708</v>
      </c>
      <c r="N684" s="105">
        <v>44137</v>
      </c>
      <c r="O684" s="217">
        <f t="shared" ca="1" si="53"/>
        <v>-1459</v>
      </c>
      <c r="P684" s="106" t="str">
        <f t="shared" ca="1" si="55"/>
        <v>Kadaluarsa</v>
      </c>
    </row>
    <row r="685" spans="1:16" s="76" customFormat="1" ht="77.099999999999994" hidden="1" customHeight="1">
      <c r="A685" s="70">
        <f t="shared" si="52"/>
        <v>684</v>
      </c>
      <c r="B685" s="71" t="s">
        <v>1500</v>
      </c>
      <c r="C685" s="71" t="s">
        <v>1309</v>
      </c>
      <c r="D685" s="81" t="s">
        <v>2688</v>
      </c>
      <c r="E685" s="90" t="s">
        <v>1605</v>
      </c>
      <c r="F685" s="90" t="s">
        <v>2876</v>
      </c>
      <c r="G685" s="70" t="s">
        <v>2498</v>
      </c>
      <c r="H685" s="70" t="s">
        <v>2926</v>
      </c>
      <c r="I685" s="70" t="s">
        <v>4294</v>
      </c>
      <c r="J685" s="78" t="s">
        <v>412</v>
      </c>
      <c r="K685" s="70" t="s">
        <v>3</v>
      </c>
      <c r="L685" s="72" t="s">
        <v>332</v>
      </c>
      <c r="M685" s="84" t="s">
        <v>709</v>
      </c>
      <c r="N685" s="105">
        <v>44137</v>
      </c>
      <c r="O685" s="217">
        <f t="shared" ca="1" si="53"/>
        <v>-1459</v>
      </c>
      <c r="P685" s="106" t="str">
        <f t="shared" ca="1" si="55"/>
        <v>Kadaluarsa</v>
      </c>
    </row>
    <row r="686" spans="1:16" s="76" customFormat="1" ht="54.6" hidden="1" customHeight="1">
      <c r="A686" s="70">
        <f t="shared" si="52"/>
        <v>685</v>
      </c>
      <c r="B686" s="71" t="s">
        <v>3074</v>
      </c>
      <c r="C686" s="71" t="s">
        <v>518</v>
      </c>
      <c r="D686" s="72" t="s">
        <v>2726</v>
      </c>
      <c r="E686" s="70" t="s">
        <v>1604</v>
      </c>
      <c r="F686" s="70" t="s">
        <v>2861</v>
      </c>
      <c r="G686" s="70" t="s">
        <v>2499</v>
      </c>
      <c r="H686" s="70" t="s">
        <v>2884</v>
      </c>
      <c r="I686" s="70" t="s">
        <v>4294</v>
      </c>
      <c r="J686" s="70" t="s">
        <v>413</v>
      </c>
      <c r="K686" s="70" t="s">
        <v>0</v>
      </c>
      <c r="L686" s="72" t="s">
        <v>333</v>
      </c>
      <c r="M686" s="84" t="s">
        <v>710</v>
      </c>
      <c r="N686" s="105">
        <v>44193</v>
      </c>
      <c r="O686" s="217">
        <f t="shared" ca="1" si="53"/>
        <v>-1403</v>
      </c>
      <c r="P686" s="106" t="str">
        <f t="shared" ca="1" si="55"/>
        <v>Kadaluarsa</v>
      </c>
    </row>
    <row r="687" spans="1:16" s="76" customFormat="1" ht="54.6" hidden="1" customHeight="1">
      <c r="A687" s="70">
        <f t="shared" si="52"/>
        <v>686</v>
      </c>
      <c r="B687" s="71" t="s">
        <v>136</v>
      </c>
      <c r="C687" s="71" t="s">
        <v>137</v>
      </c>
      <c r="D687" s="72" t="s">
        <v>756</v>
      </c>
      <c r="E687" s="70" t="s">
        <v>1604</v>
      </c>
      <c r="F687" s="90" t="s">
        <v>2876</v>
      </c>
      <c r="G687" s="78" t="s">
        <v>2500</v>
      </c>
      <c r="H687" s="78" t="s">
        <v>2926</v>
      </c>
      <c r="I687" s="70" t="s">
        <v>4294</v>
      </c>
      <c r="J687" s="70" t="s">
        <v>413</v>
      </c>
      <c r="K687" s="70" t="s">
        <v>0</v>
      </c>
      <c r="L687" s="72" t="s">
        <v>370</v>
      </c>
      <c r="M687" s="84" t="s">
        <v>585</v>
      </c>
      <c r="N687" s="105">
        <v>43839</v>
      </c>
      <c r="O687" s="217">
        <f t="shared" ca="1" si="53"/>
        <v>-1757</v>
      </c>
      <c r="P687" s="106" t="str">
        <f t="shared" ca="1" si="55"/>
        <v>Kadaluarsa</v>
      </c>
    </row>
    <row r="688" spans="1:16" s="76" customFormat="1" ht="57" hidden="1" customHeight="1">
      <c r="A688" s="70">
        <f t="shared" si="52"/>
        <v>687</v>
      </c>
      <c r="B688" s="71" t="s">
        <v>138</v>
      </c>
      <c r="C688" s="71" t="s">
        <v>139</v>
      </c>
      <c r="D688" s="81" t="s">
        <v>1375</v>
      </c>
      <c r="E688" s="90" t="s">
        <v>2696</v>
      </c>
      <c r="F688" s="90" t="s">
        <v>2876</v>
      </c>
      <c r="G688" s="78" t="s">
        <v>2501</v>
      </c>
      <c r="H688" s="78" t="s">
        <v>2926</v>
      </c>
      <c r="I688" s="70" t="s">
        <v>4294</v>
      </c>
      <c r="J688" s="70" t="s">
        <v>413</v>
      </c>
      <c r="K688" s="70" t="s">
        <v>10</v>
      </c>
      <c r="L688" s="72" t="s">
        <v>371</v>
      </c>
      <c r="M688" s="74" t="s">
        <v>1480</v>
      </c>
      <c r="N688" s="105">
        <v>43850</v>
      </c>
      <c r="O688" s="217">
        <f t="shared" ca="1" si="53"/>
        <v>-1746</v>
      </c>
      <c r="P688" s="106" t="str">
        <f t="shared" ca="1" si="55"/>
        <v>Kadaluarsa</v>
      </c>
    </row>
    <row r="689" spans="1:16" s="76" customFormat="1" ht="75.599999999999994" hidden="1" customHeight="1">
      <c r="A689" s="70">
        <f t="shared" si="52"/>
        <v>688</v>
      </c>
      <c r="B689" s="71" t="s">
        <v>3075</v>
      </c>
      <c r="C689" s="71" t="s">
        <v>140</v>
      </c>
      <c r="D689" s="72" t="s">
        <v>2774</v>
      </c>
      <c r="E689" s="70" t="s">
        <v>1605</v>
      </c>
      <c r="F689" s="70" t="s">
        <v>2861</v>
      </c>
      <c r="G689" s="92" t="s">
        <v>2502</v>
      </c>
      <c r="H689" s="92" t="s">
        <v>2884</v>
      </c>
      <c r="I689" s="70" t="s">
        <v>4294</v>
      </c>
      <c r="J689" s="70" t="s">
        <v>412</v>
      </c>
      <c r="K689" s="70" t="s">
        <v>0</v>
      </c>
      <c r="L689" s="72" t="s">
        <v>372</v>
      </c>
      <c r="M689" s="74" t="s">
        <v>1481</v>
      </c>
      <c r="N689" s="105">
        <v>43887</v>
      </c>
      <c r="O689" s="217">
        <f t="shared" ca="1" si="53"/>
        <v>-1709</v>
      </c>
      <c r="P689" s="106" t="str">
        <f t="shared" ca="1" si="55"/>
        <v>Kadaluarsa</v>
      </c>
    </row>
    <row r="690" spans="1:16" s="76" customFormat="1" ht="51.6" hidden="1" customHeight="1">
      <c r="A690" s="70">
        <f t="shared" si="52"/>
        <v>689</v>
      </c>
      <c r="B690" s="71" t="s">
        <v>3076</v>
      </c>
      <c r="C690" s="71" t="s">
        <v>140</v>
      </c>
      <c r="D690" s="72" t="s">
        <v>2774</v>
      </c>
      <c r="E690" s="70" t="s">
        <v>1605</v>
      </c>
      <c r="F690" s="70" t="s">
        <v>2861</v>
      </c>
      <c r="G690" s="92" t="s">
        <v>2503</v>
      </c>
      <c r="H690" s="92" t="s">
        <v>2884</v>
      </c>
      <c r="I690" s="70" t="s">
        <v>4294</v>
      </c>
      <c r="J690" s="70" t="s">
        <v>412</v>
      </c>
      <c r="K690" s="70" t="s">
        <v>0</v>
      </c>
      <c r="L690" s="72" t="s">
        <v>373</v>
      </c>
      <c r="M690" s="74" t="s">
        <v>1482</v>
      </c>
      <c r="N690" s="105">
        <v>43887</v>
      </c>
      <c r="O690" s="217">
        <f t="shared" ca="1" si="53"/>
        <v>-1709</v>
      </c>
      <c r="P690" s="106" t="str">
        <f t="shared" ca="1" si="55"/>
        <v>Kadaluarsa</v>
      </c>
    </row>
    <row r="691" spans="1:16" s="76" customFormat="1" ht="75.599999999999994" hidden="1" customHeight="1">
      <c r="A691" s="70">
        <f t="shared" si="52"/>
        <v>690</v>
      </c>
      <c r="B691" s="71" t="s">
        <v>143</v>
      </c>
      <c r="C691" s="71" t="s">
        <v>144</v>
      </c>
      <c r="D691" s="72" t="s">
        <v>2765</v>
      </c>
      <c r="E691" s="70" t="s">
        <v>1604</v>
      </c>
      <c r="F691" s="90" t="s">
        <v>2876</v>
      </c>
      <c r="G691" s="70" t="s">
        <v>2504</v>
      </c>
      <c r="H691" s="70" t="s">
        <v>2884</v>
      </c>
      <c r="I691" s="70" t="s">
        <v>4294</v>
      </c>
      <c r="J691" s="70" t="s">
        <v>413</v>
      </c>
      <c r="K691" s="70" t="s">
        <v>0</v>
      </c>
      <c r="L691" s="72" t="s">
        <v>314</v>
      </c>
      <c r="M691" s="74" t="s">
        <v>1483</v>
      </c>
      <c r="N691" s="105">
        <v>43914</v>
      </c>
      <c r="O691" s="217">
        <f t="shared" ca="1" si="53"/>
        <v>-1682</v>
      </c>
      <c r="P691" s="106" t="str">
        <f t="shared" ca="1" si="55"/>
        <v>Kadaluarsa</v>
      </c>
    </row>
    <row r="692" spans="1:16" s="76" customFormat="1" ht="138" hidden="1" customHeight="1">
      <c r="A692" s="70">
        <f t="shared" si="52"/>
        <v>691</v>
      </c>
      <c r="B692" s="71" t="s">
        <v>3077</v>
      </c>
      <c r="C692" s="71" t="s">
        <v>140</v>
      </c>
      <c r="D692" s="72" t="s">
        <v>2774</v>
      </c>
      <c r="E692" s="70" t="s">
        <v>1605</v>
      </c>
      <c r="F692" s="70" t="s">
        <v>2861</v>
      </c>
      <c r="G692" s="78" t="s">
        <v>2505</v>
      </c>
      <c r="H692" s="78" t="s">
        <v>2884</v>
      </c>
      <c r="I692" s="70" t="s">
        <v>4294</v>
      </c>
      <c r="J692" s="70" t="s">
        <v>413</v>
      </c>
      <c r="K692" s="70" t="s">
        <v>0</v>
      </c>
      <c r="L692" s="72" t="s">
        <v>374</v>
      </c>
      <c r="M692" s="84" t="s">
        <v>587</v>
      </c>
      <c r="N692" s="105">
        <v>43950</v>
      </c>
      <c r="O692" s="217">
        <f t="shared" ca="1" si="53"/>
        <v>-1646</v>
      </c>
      <c r="P692" s="106" t="str">
        <f t="shared" ca="1" si="55"/>
        <v>Kadaluarsa</v>
      </c>
    </row>
    <row r="693" spans="1:16" s="76" customFormat="1" ht="149.1" hidden="1" customHeight="1">
      <c r="A693" s="70">
        <f t="shared" si="52"/>
        <v>692</v>
      </c>
      <c r="B693" s="71" t="s">
        <v>151</v>
      </c>
      <c r="C693" s="72" t="s">
        <v>146</v>
      </c>
      <c r="D693" s="72" t="s">
        <v>2721</v>
      </c>
      <c r="E693" s="70" t="s">
        <v>1605</v>
      </c>
      <c r="F693" s="70" t="s">
        <v>2861</v>
      </c>
      <c r="G693" s="78" t="s">
        <v>2506</v>
      </c>
      <c r="H693" s="78" t="s">
        <v>2884</v>
      </c>
      <c r="I693" s="70" t="s">
        <v>4294</v>
      </c>
      <c r="J693" s="70" t="s">
        <v>413</v>
      </c>
      <c r="K693" s="70" t="s">
        <v>0</v>
      </c>
      <c r="L693" s="72" t="s">
        <v>375</v>
      </c>
      <c r="M693" s="84" t="s">
        <v>589</v>
      </c>
      <c r="N693" s="105">
        <v>43950</v>
      </c>
      <c r="O693" s="217">
        <f t="shared" ca="1" si="53"/>
        <v>-1646</v>
      </c>
      <c r="P693" s="106" t="str">
        <f t="shared" ca="1" si="55"/>
        <v>Kadaluarsa</v>
      </c>
    </row>
    <row r="694" spans="1:16" s="76" customFormat="1" ht="178.35" hidden="1" customHeight="1">
      <c r="A694" s="70">
        <f t="shared" si="52"/>
        <v>693</v>
      </c>
      <c r="B694" s="71" t="s">
        <v>152</v>
      </c>
      <c r="C694" s="72" t="s">
        <v>146</v>
      </c>
      <c r="D694" s="72" t="s">
        <v>2721</v>
      </c>
      <c r="E694" s="70" t="s">
        <v>1605</v>
      </c>
      <c r="F694" s="70" t="s">
        <v>2861</v>
      </c>
      <c r="G694" s="78" t="s">
        <v>2507</v>
      </c>
      <c r="H694" s="78" t="s">
        <v>2884</v>
      </c>
      <c r="I694" s="70" t="s">
        <v>4295</v>
      </c>
      <c r="J694" s="70" t="s">
        <v>412</v>
      </c>
      <c r="K694" s="70" t="s">
        <v>10</v>
      </c>
      <c r="L694" s="72" t="s">
        <v>376</v>
      </c>
      <c r="M694" s="84" t="s">
        <v>1373</v>
      </c>
      <c r="N694" s="105">
        <v>43950</v>
      </c>
      <c r="O694" s="217">
        <f t="shared" ca="1" si="53"/>
        <v>-1646</v>
      </c>
      <c r="P694" s="106" t="str">
        <f t="shared" ca="1" si="55"/>
        <v>Kadaluarsa</v>
      </c>
    </row>
    <row r="695" spans="1:16" s="76" customFormat="1" ht="90" hidden="1">
      <c r="A695" s="70">
        <f t="shared" si="52"/>
        <v>694</v>
      </c>
      <c r="B695" s="71" t="s">
        <v>165</v>
      </c>
      <c r="C695" s="72" t="s">
        <v>140</v>
      </c>
      <c r="D695" s="72" t="s">
        <v>2774</v>
      </c>
      <c r="E695" s="70" t="s">
        <v>1605</v>
      </c>
      <c r="F695" s="70" t="s">
        <v>2861</v>
      </c>
      <c r="G695" s="70" t="s">
        <v>2508</v>
      </c>
      <c r="H695" s="70" t="s">
        <v>2884</v>
      </c>
      <c r="I695" s="70" t="s">
        <v>4295</v>
      </c>
      <c r="J695" s="70" t="s">
        <v>412</v>
      </c>
      <c r="K695" s="70" t="s">
        <v>0</v>
      </c>
      <c r="L695" s="71" t="s">
        <v>3183</v>
      </c>
      <c r="M695" s="84" t="s">
        <v>593</v>
      </c>
      <c r="N695" s="105">
        <v>44069</v>
      </c>
      <c r="O695" s="217">
        <f t="shared" ca="1" si="53"/>
        <v>-1527</v>
      </c>
      <c r="P695" s="106" t="str">
        <f t="shared" ca="1" si="55"/>
        <v>Kadaluarsa</v>
      </c>
    </row>
    <row r="696" spans="1:16" s="76" customFormat="1" ht="90" hidden="1">
      <c r="A696" s="70">
        <f t="shared" si="52"/>
        <v>695</v>
      </c>
      <c r="B696" s="71" t="s">
        <v>166</v>
      </c>
      <c r="C696" s="72" t="s">
        <v>162</v>
      </c>
      <c r="D696" s="81" t="s">
        <v>1151</v>
      </c>
      <c r="E696" s="70" t="s">
        <v>2696</v>
      </c>
      <c r="F696" s="70" t="s">
        <v>2861</v>
      </c>
      <c r="G696" s="70" t="s">
        <v>2509</v>
      </c>
      <c r="H696" s="70" t="s">
        <v>2884</v>
      </c>
      <c r="I696" s="70" t="s">
        <v>4295</v>
      </c>
      <c r="J696" s="70" t="s">
        <v>412</v>
      </c>
      <c r="K696" s="70" t="s">
        <v>10</v>
      </c>
      <c r="L696" s="71" t="s">
        <v>381</v>
      </c>
      <c r="M696" s="84" t="s">
        <v>594</v>
      </c>
      <c r="N696" s="105">
        <v>44069</v>
      </c>
      <c r="O696" s="217">
        <f t="shared" ca="1" si="53"/>
        <v>-1527</v>
      </c>
      <c r="P696" s="106" t="str">
        <f t="shared" ca="1" si="55"/>
        <v>Kadaluarsa</v>
      </c>
    </row>
    <row r="697" spans="1:16" s="76" customFormat="1" ht="90" hidden="1">
      <c r="A697" s="70">
        <f t="shared" si="52"/>
        <v>696</v>
      </c>
      <c r="B697" s="71" t="s">
        <v>168</v>
      </c>
      <c r="C697" s="72" t="s">
        <v>140</v>
      </c>
      <c r="D697" s="72" t="s">
        <v>2774</v>
      </c>
      <c r="E697" s="70" t="s">
        <v>1605</v>
      </c>
      <c r="F697" s="70" t="s">
        <v>2861</v>
      </c>
      <c r="G697" s="70" t="s">
        <v>2510</v>
      </c>
      <c r="H697" s="70" t="s">
        <v>2884</v>
      </c>
      <c r="I697" s="70" t="s">
        <v>4295</v>
      </c>
      <c r="J697" s="70" t="s">
        <v>413</v>
      </c>
      <c r="K697" s="70" t="s">
        <v>0</v>
      </c>
      <c r="L697" s="71" t="s">
        <v>3185</v>
      </c>
      <c r="M697" s="84" t="s">
        <v>597</v>
      </c>
      <c r="N697" s="105">
        <v>44102</v>
      </c>
      <c r="O697" s="217">
        <f t="shared" ca="1" si="53"/>
        <v>-1494</v>
      </c>
      <c r="P697" s="106" t="str">
        <f t="shared" ca="1" si="55"/>
        <v>Kadaluarsa</v>
      </c>
    </row>
    <row r="698" spans="1:16" s="76" customFormat="1" ht="144.6" hidden="1" customHeight="1">
      <c r="A698" s="70">
        <f t="shared" si="52"/>
        <v>697</v>
      </c>
      <c r="B698" s="71" t="s">
        <v>169</v>
      </c>
      <c r="C698" s="72" t="s">
        <v>140</v>
      </c>
      <c r="D698" s="72" t="s">
        <v>2774</v>
      </c>
      <c r="E698" s="70" t="s">
        <v>1605</v>
      </c>
      <c r="F698" s="70" t="s">
        <v>2861</v>
      </c>
      <c r="G698" s="70" t="s">
        <v>2511</v>
      </c>
      <c r="H698" s="70" t="s">
        <v>2884</v>
      </c>
      <c r="I698" s="70" t="s">
        <v>4295</v>
      </c>
      <c r="J698" s="70" t="s">
        <v>413</v>
      </c>
      <c r="K698" s="70" t="s">
        <v>0</v>
      </c>
      <c r="L698" s="71" t="s">
        <v>3184</v>
      </c>
      <c r="M698" s="84" t="s">
        <v>597</v>
      </c>
      <c r="N698" s="105">
        <v>44102</v>
      </c>
      <c r="O698" s="217">
        <f t="shared" ca="1" si="53"/>
        <v>-1494</v>
      </c>
      <c r="P698" s="106" t="str">
        <f t="shared" ca="1" si="55"/>
        <v>Kadaluarsa</v>
      </c>
    </row>
    <row r="699" spans="1:16" s="76" customFormat="1" ht="120.6" hidden="1" customHeight="1">
      <c r="A699" s="70">
        <f t="shared" si="52"/>
        <v>698</v>
      </c>
      <c r="B699" s="71" t="s">
        <v>170</v>
      </c>
      <c r="C699" s="72" t="s">
        <v>1034</v>
      </c>
      <c r="D699" s="72" t="s">
        <v>2833</v>
      </c>
      <c r="E699" s="70" t="s">
        <v>1604</v>
      </c>
      <c r="F699" s="70" t="s">
        <v>2861</v>
      </c>
      <c r="G699" s="70" t="s">
        <v>2512</v>
      </c>
      <c r="H699" s="70" t="s">
        <v>2884</v>
      </c>
      <c r="I699" s="70" t="s">
        <v>4294</v>
      </c>
      <c r="J699" s="70" t="s">
        <v>413</v>
      </c>
      <c r="K699" s="70" t="s">
        <v>0</v>
      </c>
      <c r="L699" s="71" t="s">
        <v>382</v>
      </c>
      <c r="M699" s="84" t="s">
        <v>598</v>
      </c>
      <c r="N699" s="105">
        <v>44102</v>
      </c>
      <c r="O699" s="217">
        <f t="shared" ca="1" si="53"/>
        <v>-1494</v>
      </c>
      <c r="P699" s="106" t="str">
        <f t="shared" ca="1" si="55"/>
        <v>Kadaluarsa</v>
      </c>
    </row>
    <row r="700" spans="1:16" s="76" customFormat="1" ht="134.4" hidden="1" customHeight="1">
      <c r="A700" s="70">
        <f t="shared" si="52"/>
        <v>699</v>
      </c>
      <c r="B700" s="71" t="s">
        <v>171</v>
      </c>
      <c r="C700" s="71" t="s">
        <v>1034</v>
      </c>
      <c r="D700" s="72" t="s">
        <v>2833</v>
      </c>
      <c r="E700" s="70" t="s">
        <v>1604</v>
      </c>
      <c r="F700" s="70" t="s">
        <v>2861</v>
      </c>
      <c r="G700" s="70" t="s">
        <v>2513</v>
      </c>
      <c r="H700" s="70" t="s">
        <v>2884</v>
      </c>
      <c r="I700" s="70" t="s">
        <v>4294</v>
      </c>
      <c r="J700" s="70" t="s">
        <v>412</v>
      </c>
      <c r="K700" s="70" t="s">
        <v>0</v>
      </c>
      <c r="L700" s="71" t="s">
        <v>383</v>
      </c>
      <c r="M700" s="84" t="s">
        <v>598</v>
      </c>
      <c r="N700" s="105">
        <v>44102</v>
      </c>
      <c r="O700" s="217">
        <f t="shared" ca="1" si="53"/>
        <v>-1494</v>
      </c>
      <c r="P700" s="106" t="str">
        <f t="shared" ca="1" si="55"/>
        <v>Kadaluarsa</v>
      </c>
    </row>
    <row r="701" spans="1:16" s="76" customFormat="1" ht="45" hidden="1">
      <c r="A701" s="70">
        <f t="shared" si="52"/>
        <v>700</v>
      </c>
      <c r="B701" s="71" t="s">
        <v>69</v>
      </c>
      <c r="C701" s="71" t="s">
        <v>226</v>
      </c>
      <c r="D701" s="72" t="s">
        <v>2723</v>
      </c>
      <c r="E701" s="70" t="s">
        <v>1604</v>
      </c>
      <c r="F701" s="70" t="s">
        <v>2861</v>
      </c>
      <c r="G701" s="70" t="s">
        <v>2514</v>
      </c>
      <c r="H701" s="70" t="s">
        <v>2884</v>
      </c>
      <c r="I701" s="70" t="s">
        <v>4294</v>
      </c>
      <c r="J701" s="70" t="s">
        <v>413</v>
      </c>
      <c r="K701" s="70" t="s">
        <v>3</v>
      </c>
      <c r="L701" s="72" t="s">
        <v>325</v>
      </c>
      <c r="M701" s="84" t="s">
        <v>700</v>
      </c>
      <c r="N701" s="105">
        <v>44115</v>
      </c>
      <c r="O701" s="217">
        <f t="shared" ca="1" si="53"/>
        <v>-1481</v>
      </c>
      <c r="P701" s="106" t="str">
        <f t="shared" ca="1" si="55"/>
        <v>Kadaluarsa</v>
      </c>
    </row>
    <row r="702" spans="1:16" s="76" customFormat="1" ht="60" hidden="1">
      <c r="A702" s="70">
        <f t="shared" si="52"/>
        <v>701</v>
      </c>
      <c r="B702" s="71" t="s">
        <v>70</v>
      </c>
      <c r="C702" s="71" t="s">
        <v>250</v>
      </c>
      <c r="D702" s="84" t="s">
        <v>2744</v>
      </c>
      <c r="E702" s="70" t="s">
        <v>1605</v>
      </c>
      <c r="F702" s="70" t="s">
        <v>2861</v>
      </c>
      <c r="G702" s="70" t="s">
        <v>2515</v>
      </c>
      <c r="H702" s="70" t="s">
        <v>2884</v>
      </c>
      <c r="I702" s="70" t="s">
        <v>4294</v>
      </c>
      <c r="J702" s="78" t="s">
        <v>412</v>
      </c>
      <c r="K702" s="78" t="s">
        <v>2625</v>
      </c>
      <c r="L702" s="72" t="s">
        <v>326</v>
      </c>
      <c r="M702" s="84" t="s">
        <v>701</v>
      </c>
      <c r="N702" s="105">
        <v>43998</v>
      </c>
      <c r="O702" s="217">
        <f t="shared" ca="1" si="53"/>
        <v>-1598</v>
      </c>
      <c r="P702" s="106" t="str">
        <f t="shared" ca="1" si="55"/>
        <v>Kadaluarsa</v>
      </c>
    </row>
    <row r="703" spans="1:16" s="76" customFormat="1" ht="60" hidden="1">
      <c r="A703" s="70">
        <f t="shared" si="52"/>
        <v>702</v>
      </c>
      <c r="B703" s="71" t="s">
        <v>71</v>
      </c>
      <c r="C703" s="71" t="s">
        <v>250</v>
      </c>
      <c r="D703" s="84" t="s">
        <v>2744</v>
      </c>
      <c r="E703" s="70" t="s">
        <v>1605</v>
      </c>
      <c r="F703" s="70" t="s">
        <v>2861</v>
      </c>
      <c r="G703" s="70" t="s">
        <v>2516</v>
      </c>
      <c r="H703" s="70" t="s">
        <v>2884</v>
      </c>
      <c r="I703" s="70" t="s">
        <v>4294</v>
      </c>
      <c r="J703" s="78" t="s">
        <v>412</v>
      </c>
      <c r="K703" s="78" t="s">
        <v>2625</v>
      </c>
      <c r="L703" s="72" t="s">
        <v>327</v>
      </c>
      <c r="M703" s="84" t="s">
        <v>702</v>
      </c>
      <c r="N703" s="105">
        <v>43998</v>
      </c>
      <c r="O703" s="217">
        <f t="shared" ca="1" si="53"/>
        <v>-1598</v>
      </c>
      <c r="P703" s="106" t="str">
        <f t="shared" ca="1" si="55"/>
        <v>Kadaluarsa</v>
      </c>
    </row>
    <row r="704" spans="1:16" s="76" customFormat="1" ht="60" hidden="1">
      <c r="A704" s="70">
        <f t="shared" si="52"/>
        <v>703</v>
      </c>
      <c r="B704" s="71" t="s">
        <v>72</v>
      </c>
      <c r="C704" s="71" t="s">
        <v>250</v>
      </c>
      <c r="D704" s="84" t="s">
        <v>2744</v>
      </c>
      <c r="E704" s="70" t="s">
        <v>1605</v>
      </c>
      <c r="F704" s="70" t="s">
        <v>2861</v>
      </c>
      <c r="G704" s="70" t="s">
        <v>2517</v>
      </c>
      <c r="H704" s="70" t="s">
        <v>2884</v>
      </c>
      <c r="I704" s="70" t="s">
        <v>4294</v>
      </c>
      <c r="J704" s="78" t="s">
        <v>412</v>
      </c>
      <c r="K704" s="78" t="s">
        <v>2625</v>
      </c>
      <c r="L704" s="72" t="s">
        <v>327</v>
      </c>
      <c r="M704" s="84" t="s">
        <v>703</v>
      </c>
      <c r="N704" s="105">
        <v>44018</v>
      </c>
      <c r="O704" s="217">
        <f t="shared" ca="1" si="53"/>
        <v>-1578</v>
      </c>
      <c r="P704" s="106" t="str">
        <f t="shared" ca="1" si="55"/>
        <v>Kadaluarsa</v>
      </c>
    </row>
    <row r="705" spans="1:16" s="76" customFormat="1" ht="60" hidden="1">
      <c r="A705" s="70">
        <f t="shared" si="52"/>
        <v>704</v>
      </c>
      <c r="B705" s="71" t="s">
        <v>1542</v>
      </c>
      <c r="C705" s="71" t="s">
        <v>135</v>
      </c>
      <c r="D705" s="81" t="s">
        <v>1835</v>
      </c>
      <c r="E705" s="90" t="s">
        <v>2696</v>
      </c>
      <c r="F705" s="90" t="s">
        <v>2860</v>
      </c>
      <c r="G705" s="70" t="s">
        <v>2518</v>
      </c>
      <c r="H705" s="70" t="s">
        <v>2884</v>
      </c>
      <c r="I705" s="70" t="s">
        <v>4294</v>
      </c>
      <c r="J705" s="70" t="s">
        <v>413</v>
      </c>
      <c r="K705" s="70" t="s">
        <v>3</v>
      </c>
      <c r="L705" s="72" t="s">
        <v>328</v>
      </c>
      <c r="M705" s="84" t="s">
        <v>704</v>
      </c>
      <c r="N705" s="105">
        <v>44074</v>
      </c>
      <c r="O705" s="217">
        <f t="shared" ca="1" si="53"/>
        <v>-1522</v>
      </c>
      <c r="P705" s="106" t="str">
        <f t="shared" ca="1" si="55"/>
        <v>Kadaluarsa</v>
      </c>
    </row>
    <row r="706" spans="1:16" s="76" customFormat="1" ht="60" hidden="1">
      <c r="A706" s="70">
        <f t="shared" ref="A706:A769" si="56">A705+1</f>
        <v>705</v>
      </c>
      <c r="B706" s="71" t="s">
        <v>73</v>
      </c>
      <c r="C706" s="71" t="s">
        <v>231</v>
      </c>
      <c r="D706" s="72" t="s">
        <v>2725</v>
      </c>
      <c r="E706" s="70" t="s">
        <v>2699</v>
      </c>
      <c r="F706" s="70" t="s">
        <v>2861</v>
      </c>
      <c r="G706" s="70" t="s">
        <v>2519</v>
      </c>
      <c r="H706" s="70" t="s">
        <v>2884</v>
      </c>
      <c r="I706" s="70" t="s">
        <v>4294</v>
      </c>
      <c r="J706" s="70" t="s">
        <v>413</v>
      </c>
      <c r="K706" s="70" t="s">
        <v>0</v>
      </c>
      <c r="L706" s="72" t="s">
        <v>329</v>
      </c>
      <c r="M706" s="84" t="s">
        <v>705</v>
      </c>
      <c r="N706" s="105">
        <v>44122</v>
      </c>
      <c r="O706" s="217">
        <f t="shared" ca="1" si="53"/>
        <v>-1474</v>
      </c>
      <c r="P706" s="106" t="str">
        <f t="shared" ca="1" si="55"/>
        <v>Kadaluarsa</v>
      </c>
    </row>
    <row r="707" spans="1:16" s="76" customFormat="1" ht="60" hidden="1">
      <c r="A707" s="70">
        <f t="shared" si="56"/>
        <v>706</v>
      </c>
      <c r="B707" s="71" t="s">
        <v>74</v>
      </c>
      <c r="C707" s="71" t="s">
        <v>231</v>
      </c>
      <c r="D707" s="72" t="s">
        <v>2725</v>
      </c>
      <c r="E707" s="70" t="s">
        <v>2699</v>
      </c>
      <c r="F707" s="70" t="s">
        <v>2861</v>
      </c>
      <c r="G707" s="70" t="s">
        <v>2520</v>
      </c>
      <c r="H707" s="70" t="s">
        <v>2884</v>
      </c>
      <c r="I707" s="70" t="s">
        <v>4294</v>
      </c>
      <c r="J707" s="70" t="s">
        <v>413</v>
      </c>
      <c r="K707" s="70" t="s">
        <v>3</v>
      </c>
      <c r="L707" s="72" t="s">
        <v>3168</v>
      </c>
      <c r="M707" s="84" t="s">
        <v>706</v>
      </c>
      <c r="N707" s="105">
        <v>44122</v>
      </c>
      <c r="O707" s="217">
        <f t="shared" ref="O707:O770" ca="1" si="57">N707-TODAY()</f>
        <v>-1474</v>
      </c>
      <c r="P707" s="106" t="str">
        <f t="shared" ca="1" si="55"/>
        <v>Kadaluarsa</v>
      </c>
    </row>
    <row r="708" spans="1:16" s="76" customFormat="1" ht="90" hidden="1">
      <c r="A708" s="70">
        <f t="shared" si="56"/>
        <v>707</v>
      </c>
      <c r="B708" s="71" t="s">
        <v>172</v>
      </c>
      <c r="C708" s="72" t="s">
        <v>140</v>
      </c>
      <c r="D708" s="72" t="s">
        <v>2774</v>
      </c>
      <c r="E708" s="70" t="s">
        <v>1605</v>
      </c>
      <c r="F708" s="70" t="s">
        <v>2861</v>
      </c>
      <c r="G708" s="70" t="s">
        <v>2521</v>
      </c>
      <c r="H708" s="70" t="s">
        <v>2884</v>
      </c>
      <c r="I708" s="70" t="s">
        <v>4294</v>
      </c>
      <c r="J708" s="70" t="s">
        <v>413</v>
      </c>
      <c r="K708" s="70" t="s">
        <v>0</v>
      </c>
      <c r="L708" s="71" t="s">
        <v>384</v>
      </c>
      <c r="M708" s="84" t="s">
        <v>599</v>
      </c>
      <c r="N708" s="105">
        <v>44105</v>
      </c>
      <c r="O708" s="217">
        <f t="shared" ca="1" si="57"/>
        <v>-1491</v>
      </c>
      <c r="P708" s="106" t="str">
        <f t="shared" ca="1" si="55"/>
        <v>Kadaluarsa</v>
      </c>
    </row>
    <row r="709" spans="1:16" s="76" customFormat="1" ht="105" hidden="1">
      <c r="A709" s="70">
        <f t="shared" si="56"/>
        <v>708</v>
      </c>
      <c r="B709" s="71" t="s">
        <v>3553</v>
      </c>
      <c r="C709" s="71" t="s">
        <v>146</v>
      </c>
      <c r="D709" s="72" t="s">
        <v>2721</v>
      </c>
      <c r="E709" s="70" t="s">
        <v>1605</v>
      </c>
      <c r="F709" s="70" t="s">
        <v>2861</v>
      </c>
      <c r="G709" s="70" t="s">
        <v>2522</v>
      </c>
      <c r="H709" s="70" t="s">
        <v>2884</v>
      </c>
      <c r="I709" s="70" t="s">
        <v>4294</v>
      </c>
      <c r="J709" s="70" t="s">
        <v>413</v>
      </c>
      <c r="K709" s="70" t="s">
        <v>3</v>
      </c>
      <c r="L709" s="73" t="s">
        <v>294</v>
      </c>
      <c r="M709" s="74" t="s">
        <v>1384</v>
      </c>
      <c r="N709" s="105">
        <v>44018</v>
      </c>
      <c r="O709" s="217">
        <f t="shared" ca="1" si="57"/>
        <v>-1578</v>
      </c>
      <c r="P709" s="106" t="str">
        <f t="shared" ca="1" si="55"/>
        <v>Kadaluarsa</v>
      </c>
    </row>
    <row r="710" spans="1:16" s="76" customFormat="1" ht="60" hidden="1">
      <c r="A710" s="70">
        <f t="shared" si="56"/>
        <v>709</v>
      </c>
      <c r="B710" s="71" t="s">
        <v>153</v>
      </c>
      <c r="C710" s="72" t="s">
        <v>154</v>
      </c>
      <c r="D710" s="72" t="s">
        <v>3098</v>
      </c>
      <c r="E710" s="70" t="s">
        <v>1604</v>
      </c>
      <c r="F710" s="70" t="s">
        <v>2861</v>
      </c>
      <c r="G710" s="70" t="s">
        <v>2523</v>
      </c>
      <c r="H710" s="70" t="s">
        <v>2884</v>
      </c>
      <c r="I710" s="70" t="s">
        <v>4294</v>
      </c>
      <c r="J710" s="70" t="s">
        <v>413</v>
      </c>
      <c r="K710" s="70" t="s">
        <v>0</v>
      </c>
      <c r="L710" s="71" t="s">
        <v>377</v>
      </c>
      <c r="M710" s="84" t="s">
        <v>590</v>
      </c>
      <c r="N710" s="105">
        <v>43977</v>
      </c>
      <c r="O710" s="217">
        <f t="shared" ca="1" si="57"/>
        <v>-1619</v>
      </c>
      <c r="P710" s="106" t="str">
        <f t="shared" ca="1" si="55"/>
        <v>Kadaluarsa</v>
      </c>
    </row>
    <row r="711" spans="1:16" s="76" customFormat="1" ht="45" hidden="1">
      <c r="A711" s="70">
        <f t="shared" si="56"/>
        <v>710</v>
      </c>
      <c r="B711" s="71" t="s">
        <v>158</v>
      </c>
      <c r="C711" s="71" t="s">
        <v>141</v>
      </c>
      <c r="D711" s="81" t="s">
        <v>2688</v>
      </c>
      <c r="E711" s="90" t="s">
        <v>1605</v>
      </c>
      <c r="F711" s="90" t="s">
        <v>2876</v>
      </c>
      <c r="G711" s="70" t="s">
        <v>2524</v>
      </c>
      <c r="H711" s="70" t="s">
        <v>2884</v>
      </c>
      <c r="I711" s="70" t="s">
        <v>4294</v>
      </c>
      <c r="J711" s="70" t="s">
        <v>413</v>
      </c>
      <c r="K711" s="86" t="s">
        <v>221</v>
      </c>
      <c r="L711" s="71" t="s">
        <v>378</v>
      </c>
      <c r="M711" s="84" t="s">
        <v>591</v>
      </c>
      <c r="N711" s="105">
        <v>43977</v>
      </c>
      <c r="O711" s="217">
        <f t="shared" ca="1" si="57"/>
        <v>-1619</v>
      </c>
      <c r="P711" s="106" t="str">
        <f t="shared" ca="1" si="55"/>
        <v>Kadaluarsa</v>
      </c>
    </row>
    <row r="712" spans="1:16" s="76" customFormat="1" ht="90" hidden="1">
      <c r="A712" s="70">
        <f t="shared" si="56"/>
        <v>711</v>
      </c>
      <c r="B712" s="71" t="s">
        <v>161</v>
      </c>
      <c r="C712" s="72" t="s">
        <v>162</v>
      </c>
      <c r="D712" s="81" t="s">
        <v>1151</v>
      </c>
      <c r="E712" s="70" t="s">
        <v>2696</v>
      </c>
      <c r="F712" s="70" t="s">
        <v>2861</v>
      </c>
      <c r="G712" s="70" t="s">
        <v>2525</v>
      </c>
      <c r="H712" s="70" t="s">
        <v>2884</v>
      </c>
      <c r="I712" s="70" t="s">
        <v>4294</v>
      </c>
      <c r="J712" s="70" t="s">
        <v>413</v>
      </c>
      <c r="K712" s="70" t="s">
        <v>0</v>
      </c>
      <c r="L712" s="71" t="s">
        <v>380</v>
      </c>
      <c r="M712" s="84" t="s">
        <v>592</v>
      </c>
      <c r="N712" s="105">
        <v>44018</v>
      </c>
      <c r="O712" s="217">
        <f t="shared" ca="1" si="57"/>
        <v>-1578</v>
      </c>
      <c r="P712" s="106" t="str">
        <f t="shared" ca="1" si="55"/>
        <v>Kadaluarsa</v>
      </c>
    </row>
    <row r="713" spans="1:16" s="76" customFormat="1" ht="87.6" hidden="1" customHeight="1">
      <c r="A713" s="70">
        <f t="shared" si="56"/>
        <v>712</v>
      </c>
      <c r="B713" s="71" t="s">
        <v>52</v>
      </c>
      <c r="C713" s="71" t="s">
        <v>187</v>
      </c>
      <c r="D713" s="72" t="s">
        <v>2724</v>
      </c>
      <c r="E713" s="70" t="s">
        <v>1604</v>
      </c>
      <c r="F713" s="70" t="s">
        <v>2861</v>
      </c>
      <c r="G713" s="70" t="s">
        <v>2526</v>
      </c>
      <c r="H713" s="70" t="s">
        <v>2884</v>
      </c>
      <c r="I713" s="70" t="s">
        <v>4294</v>
      </c>
      <c r="J713" s="70" t="s">
        <v>413</v>
      </c>
      <c r="K713" s="70" t="s">
        <v>0</v>
      </c>
      <c r="L713" s="93" t="s">
        <v>315</v>
      </c>
      <c r="M713" s="74" t="s">
        <v>1467</v>
      </c>
      <c r="N713" s="105">
        <v>43484</v>
      </c>
      <c r="O713" s="217">
        <f t="shared" ca="1" si="57"/>
        <v>-2112</v>
      </c>
      <c r="P713" s="106" t="str">
        <f t="shared" ca="1" si="55"/>
        <v>Kadaluarsa</v>
      </c>
    </row>
    <row r="714" spans="1:16" s="76" customFormat="1" ht="60" hidden="1">
      <c r="A714" s="70">
        <f t="shared" si="56"/>
        <v>713</v>
      </c>
      <c r="B714" s="71" t="s">
        <v>54</v>
      </c>
      <c r="C714" s="71" t="s">
        <v>180</v>
      </c>
      <c r="D714" s="81" t="s">
        <v>877</v>
      </c>
      <c r="E714" s="90" t="s">
        <v>2696</v>
      </c>
      <c r="F714" s="90" t="s">
        <v>2876</v>
      </c>
      <c r="G714" s="70" t="s">
        <v>2527</v>
      </c>
      <c r="H714" s="70" t="s">
        <v>2884</v>
      </c>
      <c r="I714" s="70" t="s">
        <v>4295</v>
      </c>
      <c r="J714" s="70" t="s">
        <v>413</v>
      </c>
      <c r="K714" s="70" t="s">
        <v>3</v>
      </c>
      <c r="L714" s="119" t="s">
        <v>1468</v>
      </c>
      <c r="M714" s="74" t="s">
        <v>1469</v>
      </c>
      <c r="N714" s="105">
        <v>43628</v>
      </c>
      <c r="O714" s="217">
        <f t="shared" ca="1" si="57"/>
        <v>-1968</v>
      </c>
      <c r="P714" s="106" t="str">
        <f t="shared" ca="1" si="55"/>
        <v>Kadaluarsa</v>
      </c>
    </row>
    <row r="715" spans="1:16" s="76" customFormat="1" ht="45" hidden="1">
      <c r="A715" s="70">
        <f t="shared" si="56"/>
        <v>714</v>
      </c>
      <c r="B715" s="71" t="s">
        <v>3078</v>
      </c>
      <c r="C715" s="87" t="s">
        <v>775</v>
      </c>
      <c r="D715" s="81" t="s">
        <v>1376</v>
      </c>
      <c r="E715" s="90" t="s">
        <v>2696</v>
      </c>
      <c r="F715" s="90" t="s">
        <v>2860</v>
      </c>
      <c r="G715" s="70" t="s">
        <v>2528</v>
      </c>
      <c r="H715" s="70" t="s">
        <v>2884</v>
      </c>
      <c r="I715" s="70" t="s">
        <v>4295</v>
      </c>
      <c r="J715" s="70" t="s">
        <v>413</v>
      </c>
      <c r="K715" s="70" t="s">
        <v>3</v>
      </c>
      <c r="L715" s="97" t="s">
        <v>1470</v>
      </c>
      <c r="M715" s="74" t="s">
        <v>1471</v>
      </c>
      <c r="N715" s="105">
        <v>43737</v>
      </c>
      <c r="O715" s="217">
        <f t="shared" ca="1" si="57"/>
        <v>-1859</v>
      </c>
      <c r="P715" s="106" t="str">
        <f t="shared" ca="1" si="55"/>
        <v>Kadaluarsa</v>
      </c>
    </row>
    <row r="716" spans="1:16" s="76" customFormat="1" ht="74.25" hidden="1" customHeight="1">
      <c r="A716" s="70">
        <f t="shared" si="56"/>
        <v>715</v>
      </c>
      <c r="B716" s="71" t="s">
        <v>3079</v>
      </c>
      <c r="C716" s="71" t="s">
        <v>139</v>
      </c>
      <c r="D716" s="81" t="s">
        <v>1375</v>
      </c>
      <c r="E716" s="90" t="s">
        <v>2696</v>
      </c>
      <c r="F716" s="90" t="s">
        <v>2876</v>
      </c>
      <c r="G716" s="70" t="s">
        <v>2529</v>
      </c>
      <c r="H716" s="70" t="s">
        <v>2884</v>
      </c>
      <c r="I716" s="70" t="s">
        <v>4294</v>
      </c>
      <c r="J716" s="70" t="s">
        <v>413</v>
      </c>
      <c r="K716" s="70" t="s">
        <v>0</v>
      </c>
      <c r="L716" s="72" t="s">
        <v>366</v>
      </c>
      <c r="M716" s="74" t="s">
        <v>1472</v>
      </c>
      <c r="N716" s="105">
        <v>43709</v>
      </c>
      <c r="O716" s="217">
        <f t="shared" ca="1" si="57"/>
        <v>-1887</v>
      </c>
      <c r="P716" s="106" t="str">
        <f t="shared" ca="1" si="55"/>
        <v>Kadaluarsa</v>
      </c>
    </row>
    <row r="717" spans="1:16" s="76" customFormat="1" ht="30" hidden="1">
      <c r="A717" s="70">
        <f t="shared" si="56"/>
        <v>716</v>
      </c>
      <c r="B717" s="71" t="s">
        <v>58</v>
      </c>
      <c r="C717" s="71" t="s">
        <v>1026</v>
      </c>
      <c r="D717" s="71" t="s">
        <v>2993</v>
      </c>
      <c r="E717" s="70" t="s">
        <v>1604</v>
      </c>
      <c r="F717" s="70" t="s">
        <v>2861</v>
      </c>
      <c r="G717" s="70" t="s">
        <v>2530</v>
      </c>
      <c r="H717" s="70" t="s">
        <v>2884</v>
      </c>
      <c r="I717" s="70" t="s">
        <v>4295</v>
      </c>
      <c r="J717" s="70" t="s">
        <v>413</v>
      </c>
      <c r="K717" s="78" t="s">
        <v>10</v>
      </c>
      <c r="L717" s="72" t="s">
        <v>316</v>
      </c>
      <c r="M717" s="84" t="s">
        <v>573</v>
      </c>
      <c r="N717" s="105">
        <v>43743</v>
      </c>
      <c r="O717" s="217">
        <f t="shared" ca="1" si="57"/>
        <v>-1853</v>
      </c>
      <c r="P717" s="106" t="str">
        <f t="shared" ca="1" si="55"/>
        <v>Kadaluarsa</v>
      </c>
    </row>
    <row r="718" spans="1:16" s="76" customFormat="1" ht="60" hidden="1">
      <c r="A718" s="70">
        <f t="shared" si="56"/>
        <v>717</v>
      </c>
      <c r="B718" s="71" t="s">
        <v>59</v>
      </c>
      <c r="C718" s="71" t="s">
        <v>239</v>
      </c>
      <c r="D718" s="84" t="s">
        <v>2735</v>
      </c>
      <c r="E718" s="70" t="s">
        <v>1605</v>
      </c>
      <c r="F718" s="70" t="s">
        <v>2861</v>
      </c>
      <c r="G718" s="70" t="s">
        <v>2531</v>
      </c>
      <c r="H718" s="70" t="s">
        <v>2884</v>
      </c>
      <c r="I718" s="70" t="s">
        <v>4295</v>
      </c>
      <c r="J718" s="70" t="s">
        <v>413</v>
      </c>
      <c r="K718" s="78" t="s">
        <v>10</v>
      </c>
      <c r="L718" s="72" t="s">
        <v>317</v>
      </c>
      <c r="M718" s="84" t="s">
        <v>574</v>
      </c>
      <c r="N718" s="105">
        <v>43809</v>
      </c>
      <c r="O718" s="217">
        <f t="shared" ca="1" si="57"/>
        <v>-1787</v>
      </c>
      <c r="P718" s="106" t="str">
        <f t="shared" ca="1" si="55"/>
        <v>Kadaluarsa</v>
      </c>
    </row>
    <row r="719" spans="1:16" s="76" customFormat="1" ht="60" hidden="1">
      <c r="A719" s="70">
        <f t="shared" si="56"/>
        <v>718</v>
      </c>
      <c r="B719" s="71" t="s">
        <v>60</v>
      </c>
      <c r="C719" s="71" t="s">
        <v>239</v>
      </c>
      <c r="D719" s="84" t="s">
        <v>2735</v>
      </c>
      <c r="E719" s="70" t="s">
        <v>1605</v>
      </c>
      <c r="F719" s="70" t="s">
        <v>2861</v>
      </c>
      <c r="G719" s="70" t="s">
        <v>2532</v>
      </c>
      <c r="H719" s="70" t="s">
        <v>2884</v>
      </c>
      <c r="I719" s="70" t="s">
        <v>4295</v>
      </c>
      <c r="J719" s="70" t="s">
        <v>413</v>
      </c>
      <c r="K719" s="78" t="s">
        <v>10</v>
      </c>
      <c r="L719" s="99" t="s">
        <v>318</v>
      </c>
      <c r="M719" s="74" t="s">
        <v>1473</v>
      </c>
      <c r="N719" s="105">
        <v>43809</v>
      </c>
      <c r="O719" s="217">
        <f t="shared" ca="1" si="57"/>
        <v>-1787</v>
      </c>
      <c r="P719" s="106" t="str">
        <f t="shared" ca="1" si="55"/>
        <v>Kadaluarsa</v>
      </c>
    </row>
    <row r="720" spans="1:16" s="76" customFormat="1" ht="60" hidden="1">
      <c r="A720" s="70">
        <f t="shared" si="56"/>
        <v>719</v>
      </c>
      <c r="B720" s="71" t="s">
        <v>61</v>
      </c>
      <c r="C720" s="71" t="s">
        <v>239</v>
      </c>
      <c r="D720" s="84" t="s">
        <v>2735</v>
      </c>
      <c r="E720" s="70" t="s">
        <v>1605</v>
      </c>
      <c r="F720" s="70" t="s">
        <v>2861</v>
      </c>
      <c r="G720" s="70" t="s">
        <v>2533</v>
      </c>
      <c r="H720" s="70" t="s">
        <v>2884</v>
      </c>
      <c r="I720" s="70" t="s">
        <v>4295</v>
      </c>
      <c r="J720" s="70" t="s">
        <v>413</v>
      </c>
      <c r="K720" s="78" t="s">
        <v>10</v>
      </c>
      <c r="L720" s="72" t="s">
        <v>319</v>
      </c>
      <c r="M720" s="74" t="s">
        <v>1474</v>
      </c>
      <c r="N720" s="105">
        <v>43809</v>
      </c>
      <c r="O720" s="217">
        <f t="shared" ca="1" si="57"/>
        <v>-1787</v>
      </c>
      <c r="P720" s="106" t="str">
        <f t="shared" ca="1" si="55"/>
        <v>Kadaluarsa</v>
      </c>
    </row>
    <row r="721" spans="1:16" s="76" customFormat="1" ht="60" hidden="1">
      <c r="A721" s="70">
        <f t="shared" si="56"/>
        <v>720</v>
      </c>
      <c r="B721" s="71" t="s">
        <v>62</v>
      </c>
      <c r="C721" s="71" t="s">
        <v>239</v>
      </c>
      <c r="D721" s="84" t="s">
        <v>2735</v>
      </c>
      <c r="E721" s="70" t="s">
        <v>1605</v>
      </c>
      <c r="F721" s="70" t="s">
        <v>2861</v>
      </c>
      <c r="G721" s="70" t="s">
        <v>2534</v>
      </c>
      <c r="H721" s="70" t="s">
        <v>2884</v>
      </c>
      <c r="I721" s="70" t="s">
        <v>4295</v>
      </c>
      <c r="J721" s="70" t="s">
        <v>413</v>
      </c>
      <c r="K721" s="78" t="s">
        <v>10</v>
      </c>
      <c r="L721" s="72" t="s">
        <v>320</v>
      </c>
      <c r="M721" s="74" t="s">
        <v>1475</v>
      </c>
      <c r="N721" s="105">
        <v>43809</v>
      </c>
      <c r="O721" s="217">
        <f t="shared" ca="1" si="57"/>
        <v>-1787</v>
      </c>
      <c r="P721" s="106" t="str">
        <f t="shared" ca="1" si="55"/>
        <v>Kadaluarsa</v>
      </c>
    </row>
    <row r="722" spans="1:16" s="76" customFormat="1" ht="60" hidden="1">
      <c r="A722" s="70">
        <f t="shared" si="56"/>
        <v>721</v>
      </c>
      <c r="B722" s="71" t="s">
        <v>63</v>
      </c>
      <c r="C722" s="71" t="s">
        <v>239</v>
      </c>
      <c r="D722" s="84" t="s">
        <v>2735</v>
      </c>
      <c r="E722" s="70" t="s">
        <v>1605</v>
      </c>
      <c r="F722" s="70" t="s">
        <v>2861</v>
      </c>
      <c r="G722" s="70" t="s">
        <v>2535</v>
      </c>
      <c r="H722" s="70" t="s">
        <v>2884</v>
      </c>
      <c r="I722" s="70" t="s">
        <v>4295</v>
      </c>
      <c r="J722" s="70" t="s">
        <v>413</v>
      </c>
      <c r="K722" s="78" t="s">
        <v>10</v>
      </c>
      <c r="L722" s="72" t="s">
        <v>321</v>
      </c>
      <c r="M722" s="74" t="s">
        <v>1476</v>
      </c>
      <c r="N722" s="105">
        <v>43809</v>
      </c>
      <c r="O722" s="217">
        <f t="shared" ca="1" si="57"/>
        <v>-1787</v>
      </c>
      <c r="P722" s="106" t="str">
        <f t="shared" ca="1" si="55"/>
        <v>Kadaluarsa</v>
      </c>
    </row>
    <row r="723" spans="1:16" s="76" customFormat="1" ht="60" hidden="1">
      <c r="A723" s="70">
        <f t="shared" si="56"/>
        <v>722</v>
      </c>
      <c r="B723" s="71" t="s">
        <v>64</v>
      </c>
      <c r="C723" s="71" t="s">
        <v>239</v>
      </c>
      <c r="D723" s="84" t="s">
        <v>2735</v>
      </c>
      <c r="E723" s="70" t="s">
        <v>1605</v>
      </c>
      <c r="F723" s="70" t="s">
        <v>2861</v>
      </c>
      <c r="G723" s="70" t="s">
        <v>2536</v>
      </c>
      <c r="H723" s="70" t="s">
        <v>2884</v>
      </c>
      <c r="I723" s="70" t="s">
        <v>4295</v>
      </c>
      <c r="J723" s="70" t="s">
        <v>413</v>
      </c>
      <c r="K723" s="78" t="s">
        <v>10</v>
      </c>
      <c r="L723" s="72" t="s">
        <v>322</v>
      </c>
      <c r="M723" s="74" t="s">
        <v>1477</v>
      </c>
      <c r="N723" s="105">
        <v>43809</v>
      </c>
      <c r="O723" s="217">
        <f t="shared" ca="1" si="57"/>
        <v>-1787</v>
      </c>
      <c r="P723" s="106" t="str">
        <f t="shared" ca="1" si="55"/>
        <v>Kadaluarsa</v>
      </c>
    </row>
    <row r="724" spans="1:16" s="76" customFormat="1" ht="60" hidden="1">
      <c r="A724" s="70">
        <f t="shared" si="56"/>
        <v>723</v>
      </c>
      <c r="B724" s="71" t="s">
        <v>65</v>
      </c>
      <c r="C724" s="71" t="s">
        <v>239</v>
      </c>
      <c r="D724" s="84" t="s">
        <v>2735</v>
      </c>
      <c r="E724" s="70" t="s">
        <v>1605</v>
      </c>
      <c r="F724" s="70" t="s">
        <v>2861</v>
      </c>
      <c r="G724" s="70" t="s">
        <v>2537</v>
      </c>
      <c r="H724" s="70" t="s">
        <v>2884</v>
      </c>
      <c r="I724" s="70" t="s">
        <v>4295</v>
      </c>
      <c r="J724" s="70" t="s">
        <v>413</v>
      </c>
      <c r="K724" s="78" t="s">
        <v>10</v>
      </c>
      <c r="L724" s="72" t="s">
        <v>323</v>
      </c>
      <c r="M724" s="84" t="s">
        <v>575</v>
      </c>
      <c r="N724" s="105">
        <v>43809</v>
      </c>
      <c r="O724" s="217">
        <f t="shared" ca="1" si="57"/>
        <v>-1787</v>
      </c>
      <c r="P724" s="106" t="str">
        <f t="shared" ca="1" si="55"/>
        <v>Kadaluarsa</v>
      </c>
    </row>
    <row r="725" spans="1:16" s="76" customFormat="1" ht="60" hidden="1">
      <c r="A725" s="70">
        <f t="shared" si="56"/>
        <v>724</v>
      </c>
      <c r="B725" s="71" t="s">
        <v>66</v>
      </c>
      <c r="C725" s="71" t="s">
        <v>239</v>
      </c>
      <c r="D725" s="84" t="s">
        <v>2735</v>
      </c>
      <c r="E725" s="70" t="s">
        <v>1605</v>
      </c>
      <c r="F725" s="70" t="s">
        <v>2861</v>
      </c>
      <c r="G725" s="70" t="s">
        <v>2538</v>
      </c>
      <c r="H725" s="70" t="s">
        <v>2884</v>
      </c>
      <c r="I725" s="70" t="s">
        <v>4295</v>
      </c>
      <c r="J725" s="70" t="s">
        <v>413</v>
      </c>
      <c r="K725" s="78" t="s">
        <v>10</v>
      </c>
      <c r="L725" s="72" t="s">
        <v>323</v>
      </c>
      <c r="M725" s="84" t="s">
        <v>576</v>
      </c>
      <c r="N725" s="105">
        <v>43809</v>
      </c>
      <c r="O725" s="217">
        <f t="shared" ca="1" si="57"/>
        <v>-1787</v>
      </c>
      <c r="P725" s="106" t="str">
        <f t="shared" ca="1" si="55"/>
        <v>Kadaluarsa</v>
      </c>
    </row>
    <row r="726" spans="1:16" s="76" customFormat="1" ht="60" hidden="1">
      <c r="A726" s="70">
        <f t="shared" si="56"/>
        <v>725</v>
      </c>
      <c r="B726" s="71" t="s">
        <v>67</v>
      </c>
      <c r="C726" s="71" t="s">
        <v>239</v>
      </c>
      <c r="D726" s="84" t="s">
        <v>2735</v>
      </c>
      <c r="E726" s="70" t="s">
        <v>1605</v>
      </c>
      <c r="F726" s="70" t="s">
        <v>2861</v>
      </c>
      <c r="G726" s="70" t="s">
        <v>2539</v>
      </c>
      <c r="H726" s="70" t="s">
        <v>2884</v>
      </c>
      <c r="I726" s="70" t="s">
        <v>4295</v>
      </c>
      <c r="J726" s="70" t="s">
        <v>413</v>
      </c>
      <c r="K726" s="78" t="s">
        <v>10</v>
      </c>
      <c r="L726" s="72" t="s">
        <v>324</v>
      </c>
      <c r="M726" s="84" t="s">
        <v>577</v>
      </c>
      <c r="N726" s="105">
        <v>43809</v>
      </c>
      <c r="O726" s="217">
        <f t="shared" ca="1" si="57"/>
        <v>-1787</v>
      </c>
      <c r="P726" s="106" t="str">
        <f t="shared" ca="1" si="55"/>
        <v>Kadaluarsa</v>
      </c>
    </row>
    <row r="727" spans="1:16" s="76" customFormat="1" ht="45" hidden="1">
      <c r="A727" s="70">
        <f t="shared" si="56"/>
        <v>726</v>
      </c>
      <c r="B727" s="71" t="s">
        <v>68</v>
      </c>
      <c r="C727" s="71" t="s">
        <v>226</v>
      </c>
      <c r="D727" s="72" t="s">
        <v>2723</v>
      </c>
      <c r="E727" s="70" t="s">
        <v>1604</v>
      </c>
      <c r="F727" s="70" t="s">
        <v>2861</v>
      </c>
      <c r="G727" s="70" t="s">
        <v>2540</v>
      </c>
      <c r="H727" s="70" t="s">
        <v>2884</v>
      </c>
      <c r="I727" s="70" t="s">
        <v>4295</v>
      </c>
      <c r="J727" s="70" t="s">
        <v>413</v>
      </c>
      <c r="K727" s="70" t="s">
        <v>3</v>
      </c>
      <c r="L727" s="135" t="s">
        <v>3169</v>
      </c>
      <c r="M727" s="84" t="s">
        <v>578</v>
      </c>
      <c r="N727" s="105">
        <v>43822</v>
      </c>
      <c r="O727" s="217">
        <f t="shared" ca="1" si="57"/>
        <v>-1774</v>
      </c>
      <c r="P727" s="106" t="str">
        <f t="shared" ca="1" si="55"/>
        <v>Kadaluarsa</v>
      </c>
    </row>
    <row r="728" spans="1:16" s="76" customFormat="1" ht="90" hidden="1">
      <c r="A728" s="70">
        <f t="shared" si="56"/>
        <v>727</v>
      </c>
      <c r="B728" s="71" t="s">
        <v>3080</v>
      </c>
      <c r="C728" s="71" t="s">
        <v>140</v>
      </c>
      <c r="D728" s="72" t="s">
        <v>2774</v>
      </c>
      <c r="E728" s="70" t="s">
        <v>1605</v>
      </c>
      <c r="F728" s="70" t="s">
        <v>2861</v>
      </c>
      <c r="G728" s="78" t="s">
        <v>2541</v>
      </c>
      <c r="H728" s="78" t="s">
        <v>2884</v>
      </c>
      <c r="I728" s="70" t="s">
        <v>4294</v>
      </c>
      <c r="J728" s="70" t="s">
        <v>412</v>
      </c>
      <c r="K728" s="70" t="s">
        <v>0</v>
      </c>
      <c r="L728" s="72" t="s">
        <v>368</v>
      </c>
      <c r="M728" s="74" t="s">
        <v>1478</v>
      </c>
      <c r="N728" s="105">
        <v>43787</v>
      </c>
      <c r="O728" s="217">
        <f t="shared" ca="1" si="57"/>
        <v>-1809</v>
      </c>
      <c r="P728" s="106" t="str">
        <f t="shared" ca="1" si="55"/>
        <v>Kadaluarsa</v>
      </c>
    </row>
    <row r="729" spans="1:16" s="76" customFormat="1" ht="45" hidden="1">
      <c r="A729" s="70">
        <f t="shared" si="56"/>
        <v>728</v>
      </c>
      <c r="B729" s="72" t="s">
        <v>132</v>
      </c>
      <c r="C729" s="71" t="s">
        <v>133</v>
      </c>
      <c r="D729" s="72" t="s">
        <v>2731</v>
      </c>
      <c r="E729" s="70" t="s">
        <v>2696</v>
      </c>
      <c r="F729" s="70" t="s">
        <v>2861</v>
      </c>
      <c r="G729" s="78" t="s">
        <v>2542</v>
      </c>
      <c r="H729" s="78" t="s">
        <v>2884</v>
      </c>
      <c r="I729" s="70" t="s">
        <v>4294</v>
      </c>
      <c r="J729" s="70" t="s">
        <v>413</v>
      </c>
      <c r="K729" s="70" t="s">
        <v>0</v>
      </c>
      <c r="L729" s="93" t="s">
        <v>369</v>
      </c>
      <c r="M729" s="74" t="s">
        <v>1479</v>
      </c>
      <c r="N729" s="105">
        <v>43797</v>
      </c>
      <c r="O729" s="217">
        <f t="shared" ca="1" si="57"/>
        <v>-1799</v>
      </c>
      <c r="P729" s="106" t="str">
        <f t="shared" ca="1" si="55"/>
        <v>Kadaluarsa</v>
      </c>
    </row>
    <row r="730" spans="1:16" s="76" customFormat="1" ht="45" hidden="1">
      <c r="A730" s="70">
        <f t="shared" si="56"/>
        <v>729</v>
      </c>
      <c r="B730" s="72" t="s">
        <v>215</v>
      </c>
      <c r="C730" s="71" t="s">
        <v>251</v>
      </c>
      <c r="D730" s="84" t="s">
        <v>2741</v>
      </c>
      <c r="E730" s="70" t="s">
        <v>1604</v>
      </c>
      <c r="F730" s="70" t="s">
        <v>2861</v>
      </c>
      <c r="G730" s="70" t="s">
        <v>2543</v>
      </c>
      <c r="H730" s="70" t="s">
        <v>2884</v>
      </c>
      <c r="I730" s="70" t="s">
        <v>4294</v>
      </c>
      <c r="J730" s="70" t="s">
        <v>412</v>
      </c>
      <c r="K730" s="78" t="s">
        <v>2625</v>
      </c>
      <c r="L730" s="72" t="s">
        <v>365</v>
      </c>
      <c r="M730" s="84" t="s">
        <v>584</v>
      </c>
      <c r="N730" s="105">
        <v>43495</v>
      </c>
      <c r="O730" s="217">
        <f t="shared" ca="1" si="57"/>
        <v>-2101</v>
      </c>
      <c r="P730" s="106" t="str">
        <f t="shared" ca="1" si="55"/>
        <v>Kadaluarsa</v>
      </c>
    </row>
    <row r="731" spans="1:16" s="76" customFormat="1" ht="90" hidden="1">
      <c r="A731" s="70">
        <f t="shared" si="56"/>
        <v>730</v>
      </c>
      <c r="B731" s="71" t="s">
        <v>42</v>
      </c>
      <c r="C731" s="71" t="s">
        <v>180</v>
      </c>
      <c r="D731" s="81" t="s">
        <v>877</v>
      </c>
      <c r="E731" s="90" t="s">
        <v>2696</v>
      </c>
      <c r="F731" s="90" t="s">
        <v>2876</v>
      </c>
      <c r="G731" s="70" t="s">
        <v>2544</v>
      </c>
      <c r="H731" s="70" t="s">
        <v>2926</v>
      </c>
      <c r="I731" s="70" t="s">
        <v>4295</v>
      </c>
      <c r="J731" s="78" t="s">
        <v>412</v>
      </c>
      <c r="K731" s="78" t="s">
        <v>10</v>
      </c>
      <c r="L731" s="99" t="s">
        <v>311</v>
      </c>
      <c r="M731" s="74" t="s">
        <v>1456</v>
      </c>
      <c r="N731" s="105">
        <v>43185</v>
      </c>
      <c r="O731" s="217">
        <f t="shared" ca="1" si="57"/>
        <v>-2411</v>
      </c>
      <c r="P731" s="106" t="str">
        <f t="shared" ca="1" si="55"/>
        <v>Kadaluarsa</v>
      </c>
    </row>
    <row r="732" spans="1:16" s="76" customFormat="1" ht="60" hidden="1">
      <c r="A732" s="70">
        <f t="shared" si="56"/>
        <v>731</v>
      </c>
      <c r="B732" s="71" t="s">
        <v>43</v>
      </c>
      <c r="C732" s="71" t="s">
        <v>3130</v>
      </c>
      <c r="D732" s="72" t="s">
        <v>3137</v>
      </c>
      <c r="E732" s="70" t="s">
        <v>1604</v>
      </c>
      <c r="F732" s="70" t="s">
        <v>2861</v>
      </c>
      <c r="G732" s="70" t="s">
        <v>2545</v>
      </c>
      <c r="H732" s="70" t="s">
        <v>2884</v>
      </c>
      <c r="I732" s="70" t="s">
        <v>4294</v>
      </c>
      <c r="J732" s="70" t="s">
        <v>413</v>
      </c>
      <c r="K732" s="70" t="s">
        <v>0</v>
      </c>
      <c r="L732" s="93" t="s">
        <v>312</v>
      </c>
      <c r="M732" s="74" t="s">
        <v>1457</v>
      </c>
      <c r="N732" s="105">
        <v>43255</v>
      </c>
      <c r="O732" s="217">
        <f t="shared" ca="1" si="57"/>
        <v>-2341</v>
      </c>
      <c r="P732" s="106" t="str">
        <f t="shared" ca="1" si="55"/>
        <v>Kadaluarsa</v>
      </c>
    </row>
    <row r="733" spans="1:16" s="76" customFormat="1" ht="90" hidden="1">
      <c r="A733" s="70">
        <f t="shared" si="56"/>
        <v>732</v>
      </c>
      <c r="B733" s="71" t="s">
        <v>44</v>
      </c>
      <c r="C733" s="71" t="s">
        <v>3130</v>
      </c>
      <c r="D733" s="72" t="s">
        <v>3137</v>
      </c>
      <c r="E733" s="70" t="s">
        <v>1604</v>
      </c>
      <c r="F733" s="70" t="s">
        <v>2861</v>
      </c>
      <c r="G733" s="70" t="s">
        <v>2546</v>
      </c>
      <c r="H733" s="70" t="s">
        <v>2884</v>
      </c>
      <c r="I733" s="70" t="s">
        <v>4294</v>
      </c>
      <c r="J733" s="70" t="s">
        <v>413</v>
      </c>
      <c r="K733" s="78" t="s">
        <v>10</v>
      </c>
      <c r="L733" s="93" t="s">
        <v>313</v>
      </c>
      <c r="M733" s="74" t="s">
        <v>1458</v>
      </c>
      <c r="N733" s="105">
        <v>43255</v>
      </c>
      <c r="O733" s="217">
        <f t="shared" ca="1" si="57"/>
        <v>-2341</v>
      </c>
      <c r="P733" s="106" t="str">
        <f t="shared" ca="1" si="55"/>
        <v>Kadaluarsa</v>
      </c>
    </row>
    <row r="734" spans="1:16" s="76" customFormat="1" ht="60" hidden="1">
      <c r="A734" s="70">
        <f t="shared" si="56"/>
        <v>733</v>
      </c>
      <c r="B734" s="71" t="s">
        <v>45</v>
      </c>
      <c r="C734" s="71" t="s">
        <v>180</v>
      </c>
      <c r="D734" s="81" t="s">
        <v>877</v>
      </c>
      <c r="E734" s="90" t="s">
        <v>2696</v>
      </c>
      <c r="F734" s="90" t="s">
        <v>2876</v>
      </c>
      <c r="G734" s="70" t="s">
        <v>2547</v>
      </c>
      <c r="H734" s="70" t="s">
        <v>2884</v>
      </c>
      <c r="I734" s="70" t="s">
        <v>4295</v>
      </c>
      <c r="J734" s="70" t="s">
        <v>413</v>
      </c>
      <c r="K734" s="70" t="s">
        <v>3</v>
      </c>
      <c r="L734" s="82" t="s">
        <v>1459</v>
      </c>
      <c r="M734" s="74" t="s">
        <v>1460</v>
      </c>
      <c r="N734" s="105">
        <v>43369</v>
      </c>
      <c r="O734" s="217">
        <f t="shared" ca="1" si="57"/>
        <v>-2227</v>
      </c>
      <c r="P734" s="106" t="str">
        <f t="shared" ca="1" si="55"/>
        <v>Kadaluarsa</v>
      </c>
    </row>
    <row r="735" spans="1:16" s="76" customFormat="1" ht="83.1" hidden="1" customHeight="1">
      <c r="A735" s="70">
        <f t="shared" si="56"/>
        <v>734</v>
      </c>
      <c r="B735" s="71" t="s">
        <v>46</v>
      </c>
      <c r="C735" s="71" t="s">
        <v>180</v>
      </c>
      <c r="D735" s="81" t="s">
        <v>877</v>
      </c>
      <c r="E735" s="90" t="s">
        <v>2696</v>
      </c>
      <c r="F735" s="90" t="s">
        <v>2876</v>
      </c>
      <c r="G735" s="70" t="s">
        <v>2548</v>
      </c>
      <c r="H735" s="70" t="s">
        <v>2884</v>
      </c>
      <c r="I735" s="70" t="s">
        <v>4295</v>
      </c>
      <c r="J735" s="70" t="s">
        <v>413</v>
      </c>
      <c r="K735" s="78" t="s">
        <v>3</v>
      </c>
      <c r="L735" s="97" t="s">
        <v>1461</v>
      </c>
      <c r="M735" s="74" t="s">
        <v>1462</v>
      </c>
      <c r="N735" s="105">
        <v>43369</v>
      </c>
      <c r="O735" s="217">
        <f t="shared" ca="1" si="57"/>
        <v>-2227</v>
      </c>
      <c r="P735" s="106" t="str">
        <f t="shared" ca="1" si="55"/>
        <v>Kadaluarsa</v>
      </c>
    </row>
    <row r="736" spans="1:16" s="76" customFormat="1" ht="60" hidden="1">
      <c r="A736" s="70">
        <f t="shared" si="56"/>
        <v>735</v>
      </c>
      <c r="B736" s="71" t="s">
        <v>47</v>
      </c>
      <c r="C736" s="71" t="s">
        <v>243</v>
      </c>
      <c r="D736" s="81" t="s">
        <v>769</v>
      </c>
      <c r="E736" s="90" t="s">
        <v>2697</v>
      </c>
      <c r="F736" s="90" t="s">
        <v>2860</v>
      </c>
      <c r="G736" s="70" t="s">
        <v>2549</v>
      </c>
      <c r="H736" s="70" t="s">
        <v>2926</v>
      </c>
      <c r="I736" s="70" t="s">
        <v>4295</v>
      </c>
      <c r="J736" s="78" t="s">
        <v>412</v>
      </c>
      <c r="K736" s="78" t="s">
        <v>3</v>
      </c>
      <c r="L736" s="82" t="s">
        <v>3081</v>
      </c>
      <c r="M736" s="74" t="s">
        <v>1463</v>
      </c>
      <c r="N736" s="105">
        <v>43369</v>
      </c>
      <c r="O736" s="217">
        <f t="shared" ca="1" si="57"/>
        <v>-2227</v>
      </c>
      <c r="P736" s="106" t="str">
        <f t="shared" ca="1" si="55"/>
        <v>Kadaluarsa</v>
      </c>
    </row>
    <row r="737" spans="1:16" s="76" customFormat="1" ht="45" hidden="1">
      <c r="A737" s="70">
        <f t="shared" si="56"/>
        <v>736</v>
      </c>
      <c r="B737" s="71" t="s">
        <v>48</v>
      </c>
      <c r="C737" s="71" t="s">
        <v>243</v>
      </c>
      <c r="D737" s="81" t="s">
        <v>769</v>
      </c>
      <c r="E737" s="90" t="s">
        <v>2697</v>
      </c>
      <c r="F737" s="90" t="s">
        <v>2860</v>
      </c>
      <c r="G737" s="70" t="s">
        <v>2550</v>
      </c>
      <c r="H737" s="70" t="s">
        <v>2926</v>
      </c>
      <c r="I737" s="70" t="s">
        <v>4295</v>
      </c>
      <c r="J737" s="78" t="s">
        <v>412</v>
      </c>
      <c r="K737" s="78" t="s">
        <v>3</v>
      </c>
      <c r="L737" s="82" t="s">
        <v>1464</v>
      </c>
      <c r="M737" s="74" t="s">
        <v>1465</v>
      </c>
      <c r="N737" s="105">
        <v>43369</v>
      </c>
      <c r="O737" s="217">
        <f t="shared" ca="1" si="57"/>
        <v>-2227</v>
      </c>
      <c r="P737" s="106" t="str">
        <f t="shared" ca="1" si="55"/>
        <v>Kadaluarsa</v>
      </c>
    </row>
    <row r="738" spans="1:16" s="76" customFormat="1" ht="45" hidden="1">
      <c r="A738" s="70">
        <f t="shared" si="56"/>
        <v>737</v>
      </c>
      <c r="B738" s="71" t="s">
        <v>50</v>
      </c>
      <c r="C738" s="71" t="s">
        <v>180</v>
      </c>
      <c r="D738" s="81" t="s">
        <v>877</v>
      </c>
      <c r="E738" s="90" t="s">
        <v>2696</v>
      </c>
      <c r="F738" s="90" t="s">
        <v>2876</v>
      </c>
      <c r="G738" s="70" t="s">
        <v>2551</v>
      </c>
      <c r="H738" s="70" t="s">
        <v>2926</v>
      </c>
      <c r="I738" s="70" t="s">
        <v>4294</v>
      </c>
      <c r="J738" s="70" t="s">
        <v>413</v>
      </c>
      <c r="K738" s="78" t="s">
        <v>10</v>
      </c>
      <c r="L738" s="99" t="s">
        <v>314</v>
      </c>
      <c r="M738" s="74" t="s">
        <v>1466</v>
      </c>
      <c r="N738" s="105">
        <v>43453</v>
      </c>
      <c r="O738" s="217">
        <f t="shared" ca="1" si="57"/>
        <v>-2143</v>
      </c>
      <c r="P738" s="106" t="str">
        <f t="shared" ca="1" si="55"/>
        <v>Kadaluarsa</v>
      </c>
    </row>
    <row r="739" spans="1:16" s="76" customFormat="1" ht="30">
      <c r="A739" s="70">
        <f t="shared" si="56"/>
        <v>738</v>
      </c>
      <c r="B739" s="71" t="s">
        <v>124</v>
      </c>
      <c r="C739" s="71" t="s">
        <v>415</v>
      </c>
      <c r="D739" s="81" t="s">
        <v>883</v>
      </c>
      <c r="E739" s="90" t="s">
        <v>2696</v>
      </c>
      <c r="F739" s="90" t="s">
        <v>2860</v>
      </c>
      <c r="G739" s="92" t="s">
        <v>2552</v>
      </c>
      <c r="H739" s="92" t="s">
        <v>2926</v>
      </c>
      <c r="I739" s="70" t="s">
        <v>4296</v>
      </c>
      <c r="J739" s="70" t="s">
        <v>412</v>
      </c>
      <c r="K739" s="70" t="s">
        <v>2626</v>
      </c>
      <c r="L739" s="72" t="s">
        <v>345</v>
      </c>
      <c r="M739" s="84" t="s">
        <v>736</v>
      </c>
      <c r="N739" s="105">
        <v>43223</v>
      </c>
      <c r="O739" s="217">
        <f t="shared" ca="1" si="57"/>
        <v>-2373</v>
      </c>
      <c r="P739" s="106" t="str">
        <f t="shared" ca="1" si="55"/>
        <v>Kadaluarsa</v>
      </c>
    </row>
    <row r="740" spans="1:16" s="76" customFormat="1" ht="60" hidden="1" customHeight="1">
      <c r="A740" s="70">
        <f t="shared" si="56"/>
        <v>739</v>
      </c>
      <c r="B740" s="71" t="s">
        <v>3082</v>
      </c>
      <c r="C740" s="71" t="s">
        <v>146</v>
      </c>
      <c r="D740" s="72" t="s">
        <v>2721</v>
      </c>
      <c r="E740" s="70" t="s">
        <v>1605</v>
      </c>
      <c r="F740" s="70" t="s">
        <v>2861</v>
      </c>
      <c r="G740" s="92" t="s">
        <v>2553</v>
      </c>
      <c r="H740" s="92" t="s">
        <v>2884</v>
      </c>
      <c r="I740" s="70" t="s">
        <v>4295</v>
      </c>
      <c r="J740" s="86" t="s">
        <v>414</v>
      </c>
      <c r="K740" s="70" t="s">
        <v>10</v>
      </c>
      <c r="L740" s="72" t="s">
        <v>362</v>
      </c>
      <c r="M740" s="84" t="s">
        <v>737</v>
      </c>
      <c r="N740" s="105">
        <v>43346</v>
      </c>
      <c r="O740" s="217">
        <f t="shared" ca="1" si="57"/>
        <v>-2250</v>
      </c>
      <c r="P740" s="106" t="str">
        <f t="shared" ca="1" si="55"/>
        <v>Kadaluarsa</v>
      </c>
    </row>
    <row r="741" spans="1:16" s="76" customFormat="1" ht="45" hidden="1">
      <c r="A741" s="70">
        <f t="shared" si="56"/>
        <v>740</v>
      </c>
      <c r="B741" s="71" t="s">
        <v>35</v>
      </c>
      <c r="C741" s="71" t="s">
        <v>228</v>
      </c>
      <c r="D741" s="81" t="s">
        <v>744</v>
      </c>
      <c r="E741" s="90" t="s">
        <v>1606</v>
      </c>
      <c r="F741" s="90" t="s">
        <v>2860</v>
      </c>
      <c r="G741" s="70" t="s">
        <v>2554</v>
      </c>
      <c r="H741" s="70" t="s">
        <v>2926</v>
      </c>
      <c r="I741" s="70" t="s">
        <v>4294</v>
      </c>
      <c r="J741" s="70" t="s">
        <v>412</v>
      </c>
      <c r="K741" s="70" t="s">
        <v>3</v>
      </c>
      <c r="L741" s="93" t="s">
        <v>1450</v>
      </c>
      <c r="M741" s="74" t="s">
        <v>1451</v>
      </c>
      <c r="N741" s="105">
        <v>43121</v>
      </c>
      <c r="O741" s="217">
        <f t="shared" ca="1" si="57"/>
        <v>-2475</v>
      </c>
      <c r="P741" s="106" t="str">
        <f t="shared" ca="1" si="55"/>
        <v>Kadaluarsa</v>
      </c>
    </row>
    <row r="742" spans="1:16" s="76" customFormat="1" ht="38.1" hidden="1" customHeight="1">
      <c r="A742" s="70">
        <f t="shared" si="56"/>
        <v>741</v>
      </c>
      <c r="B742" s="71" t="s">
        <v>36</v>
      </c>
      <c r="C742" s="71" t="s">
        <v>228</v>
      </c>
      <c r="D742" s="81" t="s">
        <v>744</v>
      </c>
      <c r="E742" s="90" t="s">
        <v>1606</v>
      </c>
      <c r="F742" s="90" t="s">
        <v>2860</v>
      </c>
      <c r="G742" s="70" t="s">
        <v>2555</v>
      </c>
      <c r="H742" s="70" t="s">
        <v>2926</v>
      </c>
      <c r="I742" s="70" t="s">
        <v>4294</v>
      </c>
      <c r="J742" s="70" t="s">
        <v>412</v>
      </c>
      <c r="K742" s="70" t="s">
        <v>3</v>
      </c>
      <c r="L742" s="72" t="s">
        <v>307</v>
      </c>
      <c r="M742" s="74" t="s">
        <v>1452</v>
      </c>
      <c r="N742" s="105">
        <v>43121</v>
      </c>
      <c r="O742" s="217">
        <f t="shared" ca="1" si="57"/>
        <v>-2475</v>
      </c>
      <c r="P742" s="106" t="str">
        <f t="shared" ca="1" si="55"/>
        <v>Kadaluarsa</v>
      </c>
    </row>
    <row r="743" spans="1:16" s="76" customFormat="1" ht="32.4" hidden="1" customHeight="1">
      <c r="A743" s="70">
        <f t="shared" si="56"/>
        <v>742</v>
      </c>
      <c r="B743" s="71" t="s">
        <v>37</v>
      </c>
      <c r="C743" s="71" t="s">
        <v>228</v>
      </c>
      <c r="D743" s="81" t="s">
        <v>744</v>
      </c>
      <c r="E743" s="90" t="s">
        <v>1606</v>
      </c>
      <c r="F743" s="90" t="s">
        <v>2860</v>
      </c>
      <c r="G743" s="70" t="s">
        <v>2556</v>
      </c>
      <c r="H743" s="70" t="s">
        <v>2926</v>
      </c>
      <c r="I743" s="70" t="s">
        <v>4294</v>
      </c>
      <c r="J743" s="70" t="s">
        <v>412</v>
      </c>
      <c r="K743" s="70" t="s">
        <v>3</v>
      </c>
      <c r="L743" s="93" t="s">
        <v>308</v>
      </c>
      <c r="M743" s="74" t="s">
        <v>1453</v>
      </c>
      <c r="N743" s="105">
        <v>43121</v>
      </c>
      <c r="O743" s="217">
        <f t="shared" ca="1" si="57"/>
        <v>-2475</v>
      </c>
      <c r="P743" s="106" t="str">
        <f t="shared" ca="1" si="55"/>
        <v>Kadaluarsa</v>
      </c>
    </row>
    <row r="744" spans="1:16" s="76" customFormat="1" ht="60" hidden="1">
      <c r="A744" s="70">
        <f t="shared" si="56"/>
        <v>743</v>
      </c>
      <c r="B744" s="71" t="s">
        <v>40</v>
      </c>
      <c r="C744" s="71" t="s">
        <v>180</v>
      </c>
      <c r="D744" s="81" t="s">
        <v>877</v>
      </c>
      <c r="E744" s="90" t="s">
        <v>2696</v>
      </c>
      <c r="F744" s="90" t="s">
        <v>2876</v>
      </c>
      <c r="G744" s="70" t="s">
        <v>2557</v>
      </c>
      <c r="H744" s="70" t="s">
        <v>2884</v>
      </c>
      <c r="I744" s="70" t="s">
        <v>4294</v>
      </c>
      <c r="J744" s="70" t="s">
        <v>413</v>
      </c>
      <c r="K744" s="70" t="s">
        <v>0</v>
      </c>
      <c r="L744" s="72" t="s">
        <v>309</v>
      </c>
      <c r="M744" s="74" t="s">
        <v>1454</v>
      </c>
      <c r="N744" s="105">
        <v>43185</v>
      </c>
      <c r="O744" s="217">
        <f t="shared" ca="1" si="57"/>
        <v>-2411</v>
      </c>
      <c r="P744" s="106" t="str">
        <f t="shared" ca="1" si="55"/>
        <v>Kadaluarsa</v>
      </c>
    </row>
    <row r="745" spans="1:16" s="76" customFormat="1" ht="120" hidden="1">
      <c r="A745" s="70">
        <f t="shared" si="56"/>
        <v>744</v>
      </c>
      <c r="B745" s="71" t="s">
        <v>41</v>
      </c>
      <c r="C745" s="71" t="s">
        <v>180</v>
      </c>
      <c r="D745" s="81" t="s">
        <v>877</v>
      </c>
      <c r="E745" s="90" t="s">
        <v>2696</v>
      </c>
      <c r="F745" s="90" t="s">
        <v>2876</v>
      </c>
      <c r="G745" s="70" t="s">
        <v>2558</v>
      </c>
      <c r="H745" s="70" t="s">
        <v>2926</v>
      </c>
      <c r="I745" s="70" t="s">
        <v>4295</v>
      </c>
      <c r="J745" s="78" t="s">
        <v>412</v>
      </c>
      <c r="K745" s="78" t="s">
        <v>10</v>
      </c>
      <c r="L745" s="72" t="s">
        <v>310</v>
      </c>
      <c r="M745" s="74" t="s">
        <v>1455</v>
      </c>
      <c r="N745" s="105">
        <v>43185</v>
      </c>
      <c r="O745" s="217">
        <f t="shared" ca="1" si="57"/>
        <v>-2411</v>
      </c>
      <c r="P745" s="106" t="str">
        <f t="shared" ref="P745:P780" ca="1" si="58">IF(O745&gt;0,"Berlaku","Kadaluarsa")</f>
        <v>Kadaluarsa</v>
      </c>
    </row>
    <row r="746" spans="1:16" s="76" customFormat="1" ht="45" hidden="1">
      <c r="A746" s="70">
        <f t="shared" si="56"/>
        <v>745</v>
      </c>
      <c r="B746" s="71" t="s">
        <v>101</v>
      </c>
      <c r="C746" s="71" t="s">
        <v>241</v>
      </c>
      <c r="D746" s="81" t="s">
        <v>762</v>
      </c>
      <c r="E746" s="90" t="s">
        <v>2696</v>
      </c>
      <c r="F746" s="90" t="s">
        <v>2860</v>
      </c>
      <c r="G746" s="70" t="s">
        <v>2559</v>
      </c>
      <c r="H746" s="70" t="s">
        <v>2926</v>
      </c>
      <c r="I746" s="70" t="s">
        <v>4294</v>
      </c>
      <c r="J746" s="70" t="s">
        <v>412</v>
      </c>
      <c r="K746" s="70" t="s">
        <v>10</v>
      </c>
      <c r="L746" s="93" t="s">
        <v>350</v>
      </c>
      <c r="M746" s="74" t="s">
        <v>1433</v>
      </c>
      <c r="N746" s="105">
        <v>42815</v>
      </c>
      <c r="O746" s="217">
        <f t="shared" ca="1" si="57"/>
        <v>-2781</v>
      </c>
      <c r="P746" s="106" t="str">
        <f t="shared" ca="1" si="58"/>
        <v>Kadaluarsa</v>
      </c>
    </row>
    <row r="747" spans="1:16" s="76" customFormat="1" ht="69" hidden="1" customHeight="1">
      <c r="A747" s="70">
        <f t="shared" si="56"/>
        <v>746</v>
      </c>
      <c r="B747" s="71" t="s">
        <v>102</v>
      </c>
      <c r="C747" s="71" t="s">
        <v>146</v>
      </c>
      <c r="D747" s="72" t="s">
        <v>2721</v>
      </c>
      <c r="E747" s="70" t="s">
        <v>1605</v>
      </c>
      <c r="F747" s="70" t="s">
        <v>2861</v>
      </c>
      <c r="G747" s="70" t="s">
        <v>2560</v>
      </c>
      <c r="H747" s="70" t="s">
        <v>2884</v>
      </c>
      <c r="I747" s="70" t="s">
        <v>4294</v>
      </c>
      <c r="J747" s="70" t="s">
        <v>413</v>
      </c>
      <c r="K747" s="70" t="s">
        <v>0</v>
      </c>
      <c r="L747" s="72" t="s">
        <v>351</v>
      </c>
      <c r="M747" s="84" t="s">
        <v>730</v>
      </c>
      <c r="N747" s="105">
        <v>42814</v>
      </c>
      <c r="O747" s="217">
        <f t="shared" ca="1" si="57"/>
        <v>-2782</v>
      </c>
      <c r="P747" s="106" t="str">
        <f t="shared" ca="1" si="58"/>
        <v>Kadaluarsa</v>
      </c>
    </row>
    <row r="748" spans="1:16" s="76" customFormat="1" ht="129.6" hidden="1" customHeight="1">
      <c r="A748" s="70">
        <f t="shared" si="56"/>
        <v>747</v>
      </c>
      <c r="B748" s="71" t="s">
        <v>103</v>
      </c>
      <c r="C748" s="71" t="s">
        <v>146</v>
      </c>
      <c r="D748" s="72" t="s">
        <v>2721</v>
      </c>
      <c r="E748" s="70" t="s">
        <v>1605</v>
      </c>
      <c r="F748" s="70" t="s">
        <v>2861</v>
      </c>
      <c r="G748" s="70" t="s">
        <v>2561</v>
      </c>
      <c r="H748" s="70" t="s">
        <v>2884</v>
      </c>
      <c r="I748" s="70" t="s">
        <v>4294</v>
      </c>
      <c r="J748" s="70" t="s">
        <v>413</v>
      </c>
      <c r="K748" s="70" t="s">
        <v>0</v>
      </c>
      <c r="L748" s="72" t="s">
        <v>352</v>
      </c>
      <c r="M748" s="84" t="s">
        <v>731</v>
      </c>
      <c r="N748" s="105">
        <v>42814</v>
      </c>
      <c r="O748" s="217">
        <f t="shared" ca="1" si="57"/>
        <v>-2782</v>
      </c>
      <c r="P748" s="106" t="str">
        <f t="shared" ca="1" si="58"/>
        <v>Kadaluarsa</v>
      </c>
    </row>
    <row r="749" spans="1:16" s="76" customFormat="1" ht="30" hidden="1">
      <c r="A749" s="70">
        <f t="shared" si="56"/>
        <v>748</v>
      </c>
      <c r="B749" s="71" t="s">
        <v>104</v>
      </c>
      <c r="C749" s="72" t="s">
        <v>517</v>
      </c>
      <c r="D749" s="84" t="s">
        <v>2750</v>
      </c>
      <c r="E749" s="70" t="s">
        <v>1605</v>
      </c>
      <c r="F749" s="70" t="s">
        <v>2861</v>
      </c>
      <c r="G749" s="70" t="s">
        <v>2562</v>
      </c>
      <c r="H749" s="70" t="s">
        <v>2884</v>
      </c>
      <c r="I749" s="70" t="s">
        <v>4294</v>
      </c>
      <c r="J749" s="70" t="s">
        <v>412</v>
      </c>
      <c r="K749" s="78" t="s">
        <v>2625</v>
      </c>
      <c r="L749" s="72" t="s">
        <v>353</v>
      </c>
      <c r="M749" s="84" t="s">
        <v>584</v>
      </c>
      <c r="N749" s="105">
        <v>42848</v>
      </c>
      <c r="O749" s="217">
        <f t="shared" ca="1" si="57"/>
        <v>-2748</v>
      </c>
      <c r="P749" s="106" t="str">
        <f t="shared" ca="1" si="58"/>
        <v>Kadaluarsa</v>
      </c>
    </row>
    <row r="750" spans="1:16" s="76" customFormat="1" ht="30" hidden="1">
      <c r="A750" s="70">
        <f t="shared" si="56"/>
        <v>749</v>
      </c>
      <c r="B750" s="71" t="s">
        <v>105</v>
      </c>
      <c r="C750" s="72" t="s">
        <v>517</v>
      </c>
      <c r="D750" s="84" t="s">
        <v>2750</v>
      </c>
      <c r="E750" s="70" t="s">
        <v>1605</v>
      </c>
      <c r="F750" s="70" t="s">
        <v>2861</v>
      </c>
      <c r="G750" s="70" t="s">
        <v>2563</v>
      </c>
      <c r="H750" s="70" t="s">
        <v>2884</v>
      </c>
      <c r="I750" s="70" t="s">
        <v>4294</v>
      </c>
      <c r="J750" s="70" t="s">
        <v>412</v>
      </c>
      <c r="K750" s="78" t="s">
        <v>2625</v>
      </c>
      <c r="L750" s="72" t="s">
        <v>354</v>
      </c>
      <c r="M750" s="84" t="s">
        <v>712</v>
      </c>
      <c r="N750" s="105">
        <v>42848</v>
      </c>
      <c r="O750" s="217">
        <f t="shared" ca="1" si="57"/>
        <v>-2748</v>
      </c>
      <c r="P750" s="106" t="str">
        <f t="shared" ca="1" si="58"/>
        <v>Kadaluarsa</v>
      </c>
    </row>
    <row r="751" spans="1:16" s="76" customFormat="1" ht="30" hidden="1">
      <c r="A751" s="70">
        <f t="shared" si="56"/>
        <v>750</v>
      </c>
      <c r="B751" s="71" t="s">
        <v>107</v>
      </c>
      <c r="C751" s="71" t="s">
        <v>180</v>
      </c>
      <c r="D751" s="81" t="s">
        <v>877</v>
      </c>
      <c r="E751" s="90" t="s">
        <v>2696</v>
      </c>
      <c r="F751" s="90" t="s">
        <v>2876</v>
      </c>
      <c r="G751" s="70" t="s">
        <v>2564</v>
      </c>
      <c r="H751" s="70" t="s">
        <v>2884</v>
      </c>
      <c r="I751" s="70" t="s">
        <v>4294</v>
      </c>
      <c r="J751" s="70" t="s">
        <v>413</v>
      </c>
      <c r="K751" s="70" t="s">
        <v>3</v>
      </c>
      <c r="L751" s="72" t="s">
        <v>356</v>
      </c>
      <c r="M751" s="74" t="s">
        <v>1435</v>
      </c>
      <c r="N751" s="105">
        <v>42876</v>
      </c>
      <c r="O751" s="217">
        <f t="shared" ca="1" si="57"/>
        <v>-2720</v>
      </c>
      <c r="P751" s="106" t="str">
        <f t="shared" ca="1" si="58"/>
        <v>Kadaluarsa</v>
      </c>
    </row>
    <row r="752" spans="1:16" s="76" customFormat="1" ht="45" hidden="1">
      <c r="A752" s="70">
        <f t="shared" si="56"/>
        <v>751</v>
      </c>
      <c r="B752" s="71" t="s">
        <v>113</v>
      </c>
      <c r="C752" s="88" t="s">
        <v>235</v>
      </c>
      <c r="D752" s="81" t="s">
        <v>1380</v>
      </c>
      <c r="E752" s="90" t="s">
        <v>2699</v>
      </c>
      <c r="F752" s="90" t="s">
        <v>2860</v>
      </c>
      <c r="G752" s="70" t="s">
        <v>2565</v>
      </c>
      <c r="H752" s="70" t="s">
        <v>2926</v>
      </c>
      <c r="I752" s="70" t="s">
        <v>4294</v>
      </c>
      <c r="J752" s="70" t="s">
        <v>413</v>
      </c>
      <c r="K752" s="70" t="s">
        <v>0</v>
      </c>
      <c r="L752" s="72" t="s">
        <v>357</v>
      </c>
      <c r="M752" s="84" t="s">
        <v>732</v>
      </c>
      <c r="N752" s="105">
        <v>42878</v>
      </c>
      <c r="O752" s="217">
        <f t="shared" ca="1" si="57"/>
        <v>-2718</v>
      </c>
      <c r="P752" s="106" t="str">
        <f t="shared" ca="1" si="58"/>
        <v>Kadaluarsa</v>
      </c>
    </row>
    <row r="753" spans="1:16" s="76" customFormat="1" ht="60" hidden="1">
      <c r="A753" s="70">
        <f t="shared" si="56"/>
        <v>752</v>
      </c>
      <c r="B753" s="87" t="s">
        <v>115</v>
      </c>
      <c r="C753" s="87" t="s">
        <v>415</v>
      </c>
      <c r="D753" s="81" t="s">
        <v>883</v>
      </c>
      <c r="E753" s="90" t="s">
        <v>2696</v>
      </c>
      <c r="F753" s="90" t="s">
        <v>2860</v>
      </c>
      <c r="G753" s="92" t="s">
        <v>2566</v>
      </c>
      <c r="H753" s="92" t="s">
        <v>2926</v>
      </c>
      <c r="I753" s="70" t="s">
        <v>4294</v>
      </c>
      <c r="J753" s="70" t="s">
        <v>412</v>
      </c>
      <c r="K753" s="70" t="s">
        <v>2626</v>
      </c>
      <c r="L753" s="93" t="s">
        <v>358</v>
      </c>
      <c r="M753" s="74" t="s">
        <v>1434</v>
      </c>
      <c r="N753" s="105">
        <v>42913</v>
      </c>
      <c r="O753" s="217">
        <f t="shared" ca="1" si="57"/>
        <v>-2683</v>
      </c>
      <c r="P753" s="106" t="str">
        <f t="shared" ca="1" si="58"/>
        <v>Kadaluarsa</v>
      </c>
    </row>
    <row r="754" spans="1:16" s="76" customFormat="1" ht="45" hidden="1">
      <c r="A754" s="70">
        <f t="shared" si="56"/>
        <v>753</v>
      </c>
      <c r="B754" s="71" t="s">
        <v>116</v>
      </c>
      <c r="C754" s="87" t="s">
        <v>775</v>
      </c>
      <c r="D754" s="81" t="s">
        <v>1376</v>
      </c>
      <c r="E754" s="90" t="s">
        <v>2696</v>
      </c>
      <c r="F754" s="90" t="s">
        <v>2860</v>
      </c>
      <c r="G754" s="92" t="s">
        <v>2567</v>
      </c>
      <c r="H754" s="92" t="s">
        <v>2926</v>
      </c>
      <c r="I754" s="70" t="s">
        <v>4294</v>
      </c>
      <c r="J754" s="70" t="s">
        <v>412</v>
      </c>
      <c r="K754" s="70" t="s">
        <v>2626</v>
      </c>
      <c r="L754" s="72" t="s">
        <v>359</v>
      </c>
      <c r="M754" s="84" t="s">
        <v>733</v>
      </c>
      <c r="N754" s="105">
        <v>42942</v>
      </c>
      <c r="O754" s="217">
        <f t="shared" ca="1" si="57"/>
        <v>-2654</v>
      </c>
      <c r="P754" s="106" t="str">
        <f t="shared" ca="1" si="58"/>
        <v>Kadaluarsa</v>
      </c>
    </row>
    <row r="755" spans="1:16" s="76" customFormat="1" ht="45" hidden="1">
      <c r="A755" s="70">
        <f t="shared" si="56"/>
        <v>754</v>
      </c>
      <c r="B755" s="71" t="s">
        <v>117</v>
      </c>
      <c r="C755" s="87" t="s">
        <v>775</v>
      </c>
      <c r="D755" s="81" t="s">
        <v>1376</v>
      </c>
      <c r="E755" s="90" t="s">
        <v>2696</v>
      </c>
      <c r="F755" s="90" t="s">
        <v>2860</v>
      </c>
      <c r="G755" s="92" t="s">
        <v>2568</v>
      </c>
      <c r="H755" s="92" t="s">
        <v>2926</v>
      </c>
      <c r="I755" s="70" t="s">
        <v>4294</v>
      </c>
      <c r="J755" s="70" t="s">
        <v>412</v>
      </c>
      <c r="K755" s="70" t="s">
        <v>2626</v>
      </c>
      <c r="L755" s="72" t="s">
        <v>360</v>
      </c>
      <c r="M755" s="84" t="s">
        <v>734</v>
      </c>
      <c r="N755" s="105">
        <v>42976</v>
      </c>
      <c r="O755" s="217">
        <f t="shared" ca="1" si="57"/>
        <v>-2620</v>
      </c>
      <c r="P755" s="106" t="str">
        <f t="shared" ca="1" si="58"/>
        <v>Kadaluarsa</v>
      </c>
    </row>
    <row r="756" spans="1:16" s="76" customFormat="1" ht="45" hidden="1">
      <c r="A756" s="70">
        <f t="shared" si="56"/>
        <v>755</v>
      </c>
      <c r="B756" s="71" t="s">
        <v>214</v>
      </c>
      <c r="C756" s="87" t="s">
        <v>775</v>
      </c>
      <c r="D756" s="81" t="s">
        <v>1376</v>
      </c>
      <c r="E756" s="90" t="s">
        <v>2696</v>
      </c>
      <c r="F756" s="90" t="s">
        <v>2860</v>
      </c>
      <c r="G756" s="92" t="s">
        <v>2569</v>
      </c>
      <c r="H756" s="92" t="s">
        <v>2926</v>
      </c>
      <c r="I756" s="70" t="s">
        <v>4294</v>
      </c>
      <c r="J756" s="70" t="s">
        <v>413</v>
      </c>
      <c r="K756" s="70" t="s">
        <v>3</v>
      </c>
      <c r="L756" s="72" t="s">
        <v>361</v>
      </c>
      <c r="M756" s="84" t="s">
        <v>735</v>
      </c>
      <c r="N756" s="105">
        <v>42976</v>
      </c>
      <c r="O756" s="217">
        <f t="shared" ca="1" si="57"/>
        <v>-2620</v>
      </c>
      <c r="P756" s="106" t="str">
        <f t="shared" ca="1" si="58"/>
        <v>Kadaluarsa</v>
      </c>
    </row>
    <row r="757" spans="1:16" s="76" customFormat="1" ht="60" hidden="1">
      <c r="A757" s="70">
        <f t="shared" si="56"/>
        <v>756</v>
      </c>
      <c r="B757" s="71" t="s">
        <v>13</v>
      </c>
      <c r="C757" s="71" t="s">
        <v>146</v>
      </c>
      <c r="D757" s="72" t="s">
        <v>2721</v>
      </c>
      <c r="E757" s="70" t="s">
        <v>1605</v>
      </c>
      <c r="F757" s="70" t="s">
        <v>2861</v>
      </c>
      <c r="G757" s="78" t="s">
        <v>2570</v>
      </c>
      <c r="H757" s="78" t="s">
        <v>2884</v>
      </c>
      <c r="I757" s="70" t="s">
        <v>4294</v>
      </c>
      <c r="J757" s="70" t="s">
        <v>413</v>
      </c>
      <c r="K757" s="70" t="s">
        <v>0</v>
      </c>
      <c r="L757" s="82" t="s">
        <v>1436</v>
      </c>
      <c r="M757" s="74" t="s">
        <v>692</v>
      </c>
      <c r="N757" s="105">
        <v>43058</v>
      </c>
      <c r="O757" s="217">
        <f t="shared" ca="1" si="57"/>
        <v>-2538</v>
      </c>
      <c r="P757" s="106" t="str">
        <f t="shared" ca="1" si="58"/>
        <v>Kadaluarsa</v>
      </c>
    </row>
    <row r="758" spans="1:16" s="76" customFormat="1" ht="60" hidden="1">
      <c r="A758" s="70">
        <f t="shared" si="56"/>
        <v>757</v>
      </c>
      <c r="B758" s="71" t="s">
        <v>14</v>
      </c>
      <c r="C758" s="71" t="s">
        <v>146</v>
      </c>
      <c r="D758" s="72" t="s">
        <v>2721</v>
      </c>
      <c r="E758" s="70" t="s">
        <v>1605</v>
      </c>
      <c r="F758" s="70" t="s">
        <v>2861</v>
      </c>
      <c r="G758" s="78" t="s">
        <v>2571</v>
      </c>
      <c r="H758" s="78" t="s">
        <v>2884</v>
      </c>
      <c r="I758" s="70" t="s">
        <v>4294</v>
      </c>
      <c r="J758" s="70" t="s">
        <v>413</v>
      </c>
      <c r="K758" s="70" t="s">
        <v>0</v>
      </c>
      <c r="L758" s="82" t="s">
        <v>1437</v>
      </c>
      <c r="M758" s="74" t="s">
        <v>693</v>
      </c>
      <c r="N758" s="105">
        <v>43058</v>
      </c>
      <c r="O758" s="217">
        <f t="shared" ca="1" si="57"/>
        <v>-2538</v>
      </c>
      <c r="P758" s="106" t="str">
        <f t="shared" ca="1" si="58"/>
        <v>Kadaluarsa</v>
      </c>
    </row>
    <row r="759" spans="1:16" s="76" customFormat="1" ht="60" hidden="1">
      <c r="A759" s="70">
        <f t="shared" si="56"/>
        <v>758</v>
      </c>
      <c r="B759" s="71" t="s">
        <v>16</v>
      </c>
      <c r="C759" s="71" t="s">
        <v>146</v>
      </c>
      <c r="D759" s="72" t="s">
        <v>2721</v>
      </c>
      <c r="E759" s="70" t="s">
        <v>1605</v>
      </c>
      <c r="F759" s="70" t="s">
        <v>2861</v>
      </c>
      <c r="G759" s="78" t="s">
        <v>2572</v>
      </c>
      <c r="H759" s="78" t="s">
        <v>2884</v>
      </c>
      <c r="I759" s="70" t="s">
        <v>4294</v>
      </c>
      <c r="J759" s="70" t="s">
        <v>413</v>
      </c>
      <c r="K759" s="70" t="s">
        <v>0</v>
      </c>
      <c r="L759" s="81" t="s">
        <v>1438</v>
      </c>
      <c r="M759" s="74" t="s">
        <v>694</v>
      </c>
      <c r="N759" s="105">
        <v>43058</v>
      </c>
      <c r="O759" s="217">
        <f t="shared" ca="1" si="57"/>
        <v>-2538</v>
      </c>
      <c r="P759" s="106" t="str">
        <f t="shared" ca="1" si="58"/>
        <v>Kadaluarsa</v>
      </c>
    </row>
    <row r="760" spans="1:16" s="76" customFormat="1" ht="225">
      <c r="A760" s="70">
        <f t="shared" si="56"/>
        <v>759</v>
      </c>
      <c r="B760" s="71" t="s">
        <v>3083</v>
      </c>
      <c r="C760" s="71" t="s">
        <v>187</v>
      </c>
      <c r="D760" s="72" t="s">
        <v>2724</v>
      </c>
      <c r="E760" s="70" t="s">
        <v>1604</v>
      </c>
      <c r="F760" s="70" t="s">
        <v>2861</v>
      </c>
      <c r="G760" s="78" t="s">
        <v>2573</v>
      </c>
      <c r="H760" s="78" t="s">
        <v>2884</v>
      </c>
      <c r="I760" s="70" t="s">
        <v>4296</v>
      </c>
      <c r="J760" s="70" t="s">
        <v>412</v>
      </c>
      <c r="K760" s="70" t="s">
        <v>2626</v>
      </c>
      <c r="L760" s="79" t="s">
        <v>1269</v>
      </c>
      <c r="M760" s="74" t="s">
        <v>1439</v>
      </c>
      <c r="N760" s="105">
        <v>42795</v>
      </c>
      <c r="O760" s="217">
        <f t="shared" ca="1" si="57"/>
        <v>-2801</v>
      </c>
      <c r="P760" s="106" t="str">
        <f t="shared" ca="1" si="58"/>
        <v>Kadaluarsa</v>
      </c>
    </row>
    <row r="761" spans="1:16" s="76" customFormat="1" ht="60">
      <c r="A761" s="70">
        <f t="shared" si="56"/>
        <v>760</v>
      </c>
      <c r="B761" s="71" t="s">
        <v>3084</v>
      </c>
      <c r="C761" s="71" t="s">
        <v>187</v>
      </c>
      <c r="D761" s="72" t="s">
        <v>2724</v>
      </c>
      <c r="E761" s="70" t="s">
        <v>1604</v>
      </c>
      <c r="F761" s="70" t="s">
        <v>2861</v>
      </c>
      <c r="G761" s="78" t="s">
        <v>2574</v>
      </c>
      <c r="H761" s="78" t="s">
        <v>2884</v>
      </c>
      <c r="I761" s="70" t="s">
        <v>4296</v>
      </c>
      <c r="J761" s="70" t="s">
        <v>412</v>
      </c>
      <c r="K761" s="70" t="s">
        <v>2626</v>
      </c>
      <c r="L761" s="79" t="s">
        <v>1269</v>
      </c>
      <c r="M761" s="74" t="s">
        <v>1440</v>
      </c>
      <c r="N761" s="105">
        <v>42795</v>
      </c>
      <c r="O761" s="217">
        <f t="shared" ca="1" si="57"/>
        <v>-2801</v>
      </c>
      <c r="P761" s="106" t="str">
        <f t="shared" ca="1" si="58"/>
        <v>Kadaluarsa</v>
      </c>
    </row>
    <row r="762" spans="1:16" s="76" customFormat="1" ht="75" hidden="1">
      <c r="A762" s="70">
        <f t="shared" si="56"/>
        <v>761</v>
      </c>
      <c r="B762" s="71" t="s">
        <v>26</v>
      </c>
      <c r="C762" s="71" t="s">
        <v>180</v>
      </c>
      <c r="D762" s="81" t="s">
        <v>877</v>
      </c>
      <c r="E762" s="90" t="s">
        <v>2696</v>
      </c>
      <c r="F762" s="90" t="s">
        <v>2876</v>
      </c>
      <c r="G762" s="78" t="s">
        <v>2575</v>
      </c>
      <c r="H762" s="78" t="s">
        <v>2884</v>
      </c>
      <c r="I762" s="70" t="s">
        <v>4295</v>
      </c>
      <c r="J762" s="70" t="s">
        <v>413</v>
      </c>
      <c r="K762" s="70" t="s">
        <v>10</v>
      </c>
      <c r="L762" s="72" t="s">
        <v>301</v>
      </c>
      <c r="M762" s="74" t="s">
        <v>1441</v>
      </c>
      <c r="N762" s="105">
        <v>42779</v>
      </c>
      <c r="O762" s="217">
        <f t="shared" ca="1" si="57"/>
        <v>-2817</v>
      </c>
      <c r="P762" s="106" t="str">
        <f t="shared" ca="1" si="58"/>
        <v>Kadaluarsa</v>
      </c>
    </row>
    <row r="763" spans="1:16" s="76" customFormat="1" ht="234.6" hidden="1" customHeight="1">
      <c r="A763" s="70">
        <f t="shared" si="56"/>
        <v>762</v>
      </c>
      <c r="B763" s="71" t="s">
        <v>27</v>
      </c>
      <c r="C763" s="71" t="s">
        <v>146</v>
      </c>
      <c r="D763" s="72" t="s">
        <v>2721</v>
      </c>
      <c r="E763" s="70" t="s">
        <v>1605</v>
      </c>
      <c r="F763" s="70" t="s">
        <v>2861</v>
      </c>
      <c r="G763" s="78" t="s">
        <v>2576</v>
      </c>
      <c r="H763" s="78" t="s">
        <v>2884</v>
      </c>
      <c r="I763" s="70" t="s">
        <v>4294</v>
      </c>
      <c r="J763" s="70" t="s">
        <v>412</v>
      </c>
      <c r="K763" s="70" t="s">
        <v>0</v>
      </c>
      <c r="L763" s="81" t="s">
        <v>1442</v>
      </c>
      <c r="M763" s="84" t="s">
        <v>699</v>
      </c>
      <c r="N763" s="105">
        <v>42816</v>
      </c>
      <c r="O763" s="217">
        <f t="shared" ca="1" si="57"/>
        <v>-2780</v>
      </c>
      <c r="P763" s="106" t="str">
        <f t="shared" ca="1" si="58"/>
        <v>Kadaluarsa</v>
      </c>
    </row>
    <row r="764" spans="1:16" s="76" customFormat="1" ht="60" hidden="1">
      <c r="A764" s="70">
        <f t="shared" si="56"/>
        <v>763</v>
      </c>
      <c r="B764" s="71" t="s">
        <v>3085</v>
      </c>
      <c r="C764" s="71" t="s">
        <v>3130</v>
      </c>
      <c r="D764" s="72" t="s">
        <v>3137</v>
      </c>
      <c r="E764" s="70" t="s">
        <v>1604</v>
      </c>
      <c r="F764" s="70" t="s">
        <v>2861</v>
      </c>
      <c r="G764" s="78" t="s">
        <v>2577</v>
      </c>
      <c r="H764" s="78" t="s">
        <v>2884</v>
      </c>
      <c r="I764" s="70" t="s">
        <v>4295</v>
      </c>
      <c r="J764" s="70" t="s">
        <v>413</v>
      </c>
      <c r="K764" s="70" t="s">
        <v>10</v>
      </c>
      <c r="L764" s="81" t="s">
        <v>1444</v>
      </c>
      <c r="M764" s="74" t="s">
        <v>1443</v>
      </c>
      <c r="N764" s="105">
        <v>42779</v>
      </c>
      <c r="O764" s="217">
        <f t="shared" ca="1" si="57"/>
        <v>-2817</v>
      </c>
      <c r="P764" s="106" t="str">
        <f t="shared" ca="1" si="58"/>
        <v>Kadaluarsa</v>
      </c>
    </row>
    <row r="765" spans="1:16" s="76" customFormat="1" ht="75" hidden="1">
      <c r="A765" s="70">
        <f t="shared" si="56"/>
        <v>764</v>
      </c>
      <c r="B765" s="71" t="s">
        <v>29</v>
      </c>
      <c r="C765" s="71" t="s">
        <v>146</v>
      </c>
      <c r="D765" s="72" t="s">
        <v>2721</v>
      </c>
      <c r="E765" s="70" t="s">
        <v>1605</v>
      </c>
      <c r="F765" s="70" t="s">
        <v>2861</v>
      </c>
      <c r="G765" s="78" t="s">
        <v>2578</v>
      </c>
      <c r="H765" s="78" t="s">
        <v>2884</v>
      </c>
      <c r="I765" s="70" t="s">
        <v>4294</v>
      </c>
      <c r="J765" s="70" t="s">
        <v>413</v>
      </c>
      <c r="K765" s="70" t="s">
        <v>0</v>
      </c>
      <c r="L765" s="81" t="s">
        <v>1445</v>
      </c>
      <c r="M765" s="74" t="s">
        <v>3086</v>
      </c>
      <c r="N765" s="105">
        <v>42816</v>
      </c>
      <c r="O765" s="217">
        <f t="shared" ca="1" si="57"/>
        <v>-2780</v>
      </c>
      <c r="P765" s="106" t="str">
        <f t="shared" ca="1" si="58"/>
        <v>Kadaluarsa</v>
      </c>
    </row>
    <row r="766" spans="1:16" s="76" customFormat="1" ht="60" hidden="1">
      <c r="A766" s="70">
        <f t="shared" si="56"/>
        <v>765</v>
      </c>
      <c r="B766" s="71" t="s">
        <v>3087</v>
      </c>
      <c r="C766" s="71" t="s">
        <v>180</v>
      </c>
      <c r="D766" s="81" t="s">
        <v>877</v>
      </c>
      <c r="E766" s="90" t="s">
        <v>2696</v>
      </c>
      <c r="F766" s="90" t="s">
        <v>2876</v>
      </c>
      <c r="G766" s="78" t="s">
        <v>2579</v>
      </c>
      <c r="H766" s="78" t="s">
        <v>2884</v>
      </c>
      <c r="I766" s="70" t="s">
        <v>4294</v>
      </c>
      <c r="J766" s="70" t="s">
        <v>413</v>
      </c>
      <c r="K766" s="70" t="s">
        <v>0</v>
      </c>
      <c r="L766" s="72" t="s">
        <v>305</v>
      </c>
      <c r="M766" s="74" t="s">
        <v>3088</v>
      </c>
      <c r="N766" s="105">
        <v>42939</v>
      </c>
      <c r="O766" s="217">
        <f t="shared" ca="1" si="57"/>
        <v>-2657</v>
      </c>
      <c r="P766" s="106" t="str">
        <f t="shared" ca="1" si="58"/>
        <v>Kadaluarsa</v>
      </c>
    </row>
    <row r="767" spans="1:16" s="76" customFormat="1" ht="90" hidden="1">
      <c r="A767" s="70">
        <f t="shared" si="56"/>
        <v>766</v>
      </c>
      <c r="B767" s="71" t="s">
        <v>213</v>
      </c>
      <c r="C767" s="71" t="s">
        <v>180</v>
      </c>
      <c r="D767" s="81" t="s">
        <v>877</v>
      </c>
      <c r="E767" s="90" t="s">
        <v>2696</v>
      </c>
      <c r="F767" s="90" t="s">
        <v>2876</v>
      </c>
      <c r="G767" s="78" t="s">
        <v>2580</v>
      </c>
      <c r="H767" s="78" t="s">
        <v>2926</v>
      </c>
      <c r="I767" s="70" t="s">
        <v>4294</v>
      </c>
      <c r="J767" s="70" t="s">
        <v>413</v>
      </c>
      <c r="K767" s="70" t="s">
        <v>0</v>
      </c>
      <c r="L767" s="81" t="s">
        <v>1446</v>
      </c>
      <c r="M767" s="74" t="s">
        <v>3089</v>
      </c>
      <c r="N767" s="105">
        <v>42939</v>
      </c>
      <c r="O767" s="217">
        <f t="shared" ca="1" si="57"/>
        <v>-2657</v>
      </c>
      <c r="P767" s="106" t="str">
        <f t="shared" ca="1" si="58"/>
        <v>Kadaluarsa</v>
      </c>
    </row>
    <row r="768" spans="1:16" s="76" customFormat="1" ht="120" hidden="1">
      <c r="A768" s="70">
        <f t="shared" si="56"/>
        <v>767</v>
      </c>
      <c r="B768" s="71" t="s">
        <v>30</v>
      </c>
      <c r="C768" s="71" t="s">
        <v>146</v>
      </c>
      <c r="D768" s="72" t="s">
        <v>2721</v>
      </c>
      <c r="E768" s="70" t="s">
        <v>1605</v>
      </c>
      <c r="F768" s="70" t="s">
        <v>2861</v>
      </c>
      <c r="G768" s="78" t="s">
        <v>2581</v>
      </c>
      <c r="H768" s="78" t="s">
        <v>2884</v>
      </c>
      <c r="I768" s="70" t="s">
        <v>4294</v>
      </c>
      <c r="J768" s="70" t="s">
        <v>413</v>
      </c>
      <c r="K768" s="70" t="s">
        <v>0</v>
      </c>
      <c r="L768" s="84" t="s">
        <v>306</v>
      </c>
      <c r="M768" s="74" t="s">
        <v>3090</v>
      </c>
      <c r="N768" s="105">
        <v>42816</v>
      </c>
      <c r="O768" s="217">
        <f t="shared" ca="1" si="57"/>
        <v>-2780</v>
      </c>
      <c r="P768" s="106" t="str">
        <f t="shared" ca="1" si="58"/>
        <v>Kadaluarsa</v>
      </c>
    </row>
    <row r="769" spans="1:16" s="76" customFormat="1" ht="120" hidden="1">
      <c r="A769" s="70">
        <f t="shared" si="56"/>
        <v>768</v>
      </c>
      <c r="B769" s="71" t="s">
        <v>31</v>
      </c>
      <c r="C769" s="71" t="s">
        <v>146</v>
      </c>
      <c r="D769" s="72" t="s">
        <v>2721</v>
      </c>
      <c r="E769" s="70" t="s">
        <v>1605</v>
      </c>
      <c r="F769" s="70" t="s">
        <v>2861</v>
      </c>
      <c r="G769" s="78" t="s">
        <v>2582</v>
      </c>
      <c r="H769" s="78" t="s">
        <v>2884</v>
      </c>
      <c r="I769" s="70" t="s">
        <v>4294</v>
      </c>
      <c r="J769" s="70" t="s">
        <v>412</v>
      </c>
      <c r="K769" s="70" t="s">
        <v>0</v>
      </c>
      <c r="L769" s="93" t="s">
        <v>306</v>
      </c>
      <c r="M769" s="74" t="s">
        <v>3091</v>
      </c>
      <c r="N769" s="105">
        <v>42816</v>
      </c>
      <c r="O769" s="217">
        <f t="shared" ca="1" si="57"/>
        <v>-2780</v>
      </c>
      <c r="P769" s="106" t="str">
        <f t="shared" ca="1" si="58"/>
        <v>Kadaluarsa</v>
      </c>
    </row>
    <row r="770" spans="1:16" s="76" customFormat="1" ht="120" hidden="1">
      <c r="A770" s="70">
        <f t="shared" ref="A770:A780" si="59">A769+1</f>
        <v>769</v>
      </c>
      <c r="B770" s="71" t="s">
        <v>32</v>
      </c>
      <c r="C770" s="71" t="s">
        <v>146</v>
      </c>
      <c r="D770" s="72" t="s">
        <v>2721</v>
      </c>
      <c r="E770" s="70" t="s">
        <v>1605</v>
      </c>
      <c r="F770" s="70" t="s">
        <v>2861</v>
      </c>
      <c r="G770" s="78" t="s">
        <v>2583</v>
      </c>
      <c r="H770" s="78" t="s">
        <v>2884</v>
      </c>
      <c r="I770" s="70" t="s">
        <v>4294</v>
      </c>
      <c r="J770" s="70" t="s">
        <v>412</v>
      </c>
      <c r="K770" s="70" t="s">
        <v>0</v>
      </c>
      <c r="L770" s="93" t="s">
        <v>306</v>
      </c>
      <c r="M770" s="74" t="s">
        <v>3092</v>
      </c>
      <c r="N770" s="105">
        <v>42816</v>
      </c>
      <c r="O770" s="217">
        <f t="shared" ca="1" si="57"/>
        <v>-2780</v>
      </c>
      <c r="P770" s="106" t="str">
        <f t="shared" ca="1" si="58"/>
        <v>Kadaluarsa</v>
      </c>
    </row>
    <row r="771" spans="1:16" s="76" customFormat="1" ht="120" hidden="1">
      <c r="A771" s="70">
        <f t="shared" si="59"/>
        <v>770</v>
      </c>
      <c r="B771" s="71" t="s">
        <v>3093</v>
      </c>
      <c r="C771" s="71" t="s">
        <v>187</v>
      </c>
      <c r="D771" s="72" t="s">
        <v>2724</v>
      </c>
      <c r="E771" s="70" t="s">
        <v>1604</v>
      </c>
      <c r="F771" s="70" t="s">
        <v>2861</v>
      </c>
      <c r="G771" s="70" t="s">
        <v>2584</v>
      </c>
      <c r="H771" s="70" t="s">
        <v>2884</v>
      </c>
      <c r="I771" s="70" t="s">
        <v>4296</v>
      </c>
      <c r="J771" s="70" t="s">
        <v>412</v>
      </c>
      <c r="K771" s="70" t="s">
        <v>10</v>
      </c>
      <c r="L771" s="93"/>
      <c r="M771" s="74" t="s">
        <v>3094</v>
      </c>
      <c r="N771" s="105">
        <v>42953</v>
      </c>
      <c r="O771" s="217">
        <f t="shared" ref="O771:O780" ca="1" si="60">N771-TODAY()</f>
        <v>-2643</v>
      </c>
      <c r="P771" s="106" t="str">
        <f t="shared" ca="1" si="58"/>
        <v>Kadaluarsa</v>
      </c>
    </row>
    <row r="772" spans="1:16" s="76" customFormat="1" ht="105" hidden="1">
      <c r="A772" s="70">
        <f t="shared" si="59"/>
        <v>771</v>
      </c>
      <c r="B772" s="71" t="s">
        <v>3095</v>
      </c>
      <c r="C772" s="71" t="s">
        <v>226</v>
      </c>
      <c r="D772" s="72" t="s">
        <v>2723</v>
      </c>
      <c r="E772" s="70" t="s">
        <v>1604</v>
      </c>
      <c r="F772" s="70" t="s">
        <v>2861</v>
      </c>
      <c r="G772" s="70" t="s">
        <v>3170</v>
      </c>
      <c r="H772" s="70" t="s">
        <v>2884</v>
      </c>
      <c r="I772" s="70" t="s">
        <v>4294</v>
      </c>
      <c r="J772" s="70" t="s">
        <v>413</v>
      </c>
      <c r="K772" s="70" t="s">
        <v>3</v>
      </c>
      <c r="L772" s="97" t="s">
        <v>1448</v>
      </c>
      <c r="M772" s="74" t="s">
        <v>1447</v>
      </c>
      <c r="N772" s="105">
        <v>43046</v>
      </c>
      <c r="O772" s="217">
        <f t="shared" ca="1" si="60"/>
        <v>-2550</v>
      </c>
      <c r="P772" s="106" t="str">
        <f t="shared" ca="1" si="58"/>
        <v>Kadaluarsa</v>
      </c>
    </row>
    <row r="773" spans="1:16" s="76" customFormat="1" ht="139.35" hidden="1" customHeight="1">
      <c r="A773" s="70">
        <f t="shared" si="59"/>
        <v>772</v>
      </c>
      <c r="B773" s="71" t="s">
        <v>33</v>
      </c>
      <c r="C773" s="71" t="s">
        <v>162</v>
      </c>
      <c r="D773" s="81" t="s">
        <v>1151</v>
      </c>
      <c r="E773" s="70" t="s">
        <v>2696</v>
      </c>
      <c r="F773" s="70" t="s">
        <v>2861</v>
      </c>
      <c r="G773" s="70" t="s">
        <v>2585</v>
      </c>
      <c r="H773" s="70" t="s">
        <v>2884</v>
      </c>
      <c r="I773" s="70" t="s">
        <v>4294</v>
      </c>
      <c r="J773" s="70" t="s">
        <v>413</v>
      </c>
      <c r="K773" s="70" t="s">
        <v>0</v>
      </c>
      <c r="L773" s="93"/>
      <c r="M773" s="74" t="s">
        <v>1449</v>
      </c>
      <c r="N773" s="105">
        <v>43055</v>
      </c>
      <c r="O773" s="217">
        <f t="shared" ca="1" si="60"/>
        <v>-2541</v>
      </c>
      <c r="P773" s="106" t="str">
        <f t="shared" ca="1" si="58"/>
        <v>Kadaluarsa</v>
      </c>
    </row>
    <row r="774" spans="1:16" s="76" customFormat="1" ht="141.6" hidden="1" customHeight="1">
      <c r="A774" s="70">
        <f t="shared" si="59"/>
        <v>773</v>
      </c>
      <c r="B774" s="71" t="s">
        <v>17</v>
      </c>
      <c r="C774" s="72" t="s">
        <v>517</v>
      </c>
      <c r="D774" s="84" t="s">
        <v>2750</v>
      </c>
      <c r="E774" s="70" t="s">
        <v>1605</v>
      </c>
      <c r="F774" s="70" t="s">
        <v>2861</v>
      </c>
      <c r="G774" s="78" t="s">
        <v>2586</v>
      </c>
      <c r="H774" s="78" t="s">
        <v>2884</v>
      </c>
      <c r="I774" s="70" t="s">
        <v>4294</v>
      </c>
      <c r="J774" s="70" t="s">
        <v>416</v>
      </c>
      <c r="K774" s="78" t="s">
        <v>2625</v>
      </c>
      <c r="L774" s="82" t="s">
        <v>1429</v>
      </c>
      <c r="M774" s="84" t="s">
        <v>695</v>
      </c>
      <c r="N774" s="105">
        <v>42540</v>
      </c>
      <c r="O774" s="217">
        <f t="shared" ca="1" si="60"/>
        <v>-3056</v>
      </c>
      <c r="P774" s="106" t="str">
        <f t="shared" ca="1" si="58"/>
        <v>Kadaluarsa</v>
      </c>
    </row>
    <row r="775" spans="1:16" s="76" customFormat="1" ht="126.6" hidden="1" customHeight="1">
      <c r="A775" s="70">
        <f t="shared" si="59"/>
        <v>774</v>
      </c>
      <c r="B775" s="71" t="s">
        <v>18</v>
      </c>
      <c r="C775" s="72" t="s">
        <v>517</v>
      </c>
      <c r="D775" s="84" t="s">
        <v>2750</v>
      </c>
      <c r="E775" s="70" t="s">
        <v>1605</v>
      </c>
      <c r="F775" s="70" t="s">
        <v>2861</v>
      </c>
      <c r="G775" s="78" t="s">
        <v>2587</v>
      </c>
      <c r="H775" s="78" t="s">
        <v>2884</v>
      </c>
      <c r="I775" s="70" t="s">
        <v>4294</v>
      </c>
      <c r="J775" s="70" t="s">
        <v>416</v>
      </c>
      <c r="K775" s="78" t="s">
        <v>2625</v>
      </c>
      <c r="L775" s="82" t="s">
        <v>1430</v>
      </c>
      <c r="M775" s="84" t="s">
        <v>696</v>
      </c>
      <c r="N775" s="105">
        <v>42540</v>
      </c>
      <c r="O775" s="217">
        <f t="shared" ca="1" si="60"/>
        <v>-3056</v>
      </c>
      <c r="P775" s="106" t="str">
        <f t="shared" ca="1" si="58"/>
        <v>Kadaluarsa</v>
      </c>
    </row>
    <row r="776" spans="1:16" s="76" customFormat="1" ht="101.25" hidden="1" customHeight="1">
      <c r="A776" s="70">
        <f t="shared" si="59"/>
        <v>775</v>
      </c>
      <c r="B776" s="71" t="s">
        <v>19</v>
      </c>
      <c r="C776" s="72" t="s">
        <v>517</v>
      </c>
      <c r="D776" s="84" t="s">
        <v>2750</v>
      </c>
      <c r="E776" s="70" t="s">
        <v>1605</v>
      </c>
      <c r="F776" s="70" t="s">
        <v>2861</v>
      </c>
      <c r="G776" s="78" t="s">
        <v>2588</v>
      </c>
      <c r="H776" s="78" t="s">
        <v>2884</v>
      </c>
      <c r="I776" s="70" t="s">
        <v>4294</v>
      </c>
      <c r="J776" s="70" t="s">
        <v>416</v>
      </c>
      <c r="K776" s="78" t="s">
        <v>2625</v>
      </c>
      <c r="L776" s="82" t="s">
        <v>1430</v>
      </c>
      <c r="M776" s="84" t="s">
        <v>697</v>
      </c>
      <c r="N776" s="105">
        <v>42540</v>
      </c>
      <c r="O776" s="217">
        <f t="shared" ca="1" si="60"/>
        <v>-3056</v>
      </c>
      <c r="P776" s="106" t="str">
        <f t="shared" ca="1" si="58"/>
        <v>Kadaluarsa</v>
      </c>
    </row>
    <row r="777" spans="1:16" s="76" customFormat="1" ht="35.25" hidden="1" customHeight="1">
      <c r="A777" s="70">
        <f t="shared" si="59"/>
        <v>776</v>
      </c>
      <c r="B777" s="71" t="s">
        <v>20</v>
      </c>
      <c r="C777" s="71" t="s">
        <v>226</v>
      </c>
      <c r="D777" s="72" t="s">
        <v>2723</v>
      </c>
      <c r="E777" s="70" t="s">
        <v>1604</v>
      </c>
      <c r="F777" s="70" t="s">
        <v>2861</v>
      </c>
      <c r="G777" s="70" t="s">
        <v>2589</v>
      </c>
      <c r="H777" s="70" t="s">
        <v>2884</v>
      </c>
      <c r="I777" s="70" t="s">
        <v>4295</v>
      </c>
      <c r="J777" s="70" t="s">
        <v>413</v>
      </c>
      <c r="K777" s="70" t="s">
        <v>0</v>
      </c>
      <c r="L777" s="93" t="s">
        <v>300</v>
      </c>
      <c r="M777" s="74" t="s">
        <v>698</v>
      </c>
      <c r="N777" s="105">
        <v>42561</v>
      </c>
      <c r="O777" s="217">
        <f t="shared" ca="1" si="60"/>
        <v>-3035</v>
      </c>
      <c r="P777" s="106" t="str">
        <f t="shared" ca="1" si="58"/>
        <v>Kadaluarsa</v>
      </c>
    </row>
    <row r="778" spans="1:16" s="76" customFormat="1" ht="105.6" hidden="1" customHeight="1">
      <c r="A778" s="70">
        <f t="shared" si="59"/>
        <v>777</v>
      </c>
      <c r="B778" s="71" t="s">
        <v>21</v>
      </c>
      <c r="C778" s="71" t="s">
        <v>237</v>
      </c>
      <c r="D778" s="81" t="s">
        <v>880</v>
      </c>
      <c r="E778" s="125" t="s">
        <v>1604</v>
      </c>
      <c r="F778" s="125" t="s">
        <v>2860</v>
      </c>
      <c r="G778" s="78" t="s">
        <v>2590</v>
      </c>
      <c r="H778" s="78" t="s">
        <v>2926</v>
      </c>
      <c r="I778" s="70" t="s">
        <v>4295</v>
      </c>
      <c r="J778" s="70" t="s">
        <v>412</v>
      </c>
      <c r="K778" s="70" t="s">
        <v>10</v>
      </c>
      <c r="L778" s="93" t="s">
        <v>302</v>
      </c>
      <c r="M778" s="74" t="s">
        <v>3096</v>
      </c>
      <c r="N778" s="105">
        <v>42604</v>
      </c>
      <c r="O778" s="217">
        <f t="shared" ca="1" si="60"/>
        <v>-2992</v>
      </c>
      <c r="P778" s="106" t="str">
        <f t="shared" ca="1" si="58"/>
        <v>Kadaluarsa</v>
      </c>
    </row>
    <row r="779" spans="1:16" s="76" customFormat="1" ht="101.1" hidden="1" customHeight="1">
      <c r="A779" s="70">
        <f t="shared" si="59"/>
        <v>778</v>
      </c>
      <c r="B779" s="71" t="s">
        <v>22</v>
      </c>
      <c r="C779" s="71" t="s">
        <v>3130</v>
      </c>
      <c r="D779" s="72" t="s">
        <v>3137</v>
      </c>
      <c r="E779" s="70" t="s">
        <v>1604</v>
      </c>
      <c r="F779" s="70" t="s">
        <v>2861</v>
      </c>
      <c r="G779" s="78" t="s">
        <v>2591</v>
      </c>
      <c r="H779" s="78" t="s">
        <v>2884</v>
      </c>
      <c r="I779" s="70" t="s">
        <v>4295</v>
      </c>
      <c r="J779" s="70" t="s">
        <v>412</v>
      </c>
      <c r="K779" s="70" t="s">
        <v>10</v>
      </c>
      <c r="L779" s="72" t="s">
        <v>303</v>
      </c>
      <c r="M779" s="84" t="s">
        <v>1431</v>
      </c>
      <c r="N779" s="105">
        <v>42688</v>
      </c>
      <c r="O779" s="217">
        <f t="shared" ca="1" si="60"/>
        <v>-2908</v>
      </c>
      <c r="P779" s="106" t="str">
        <f t="shared" ca="1" si="58"/>
        <v>Kadaluarsa</v>
      </c>
    </row>
    <row r="780" spans="1:16" s="76" customFormat="1" ht="135" hidden="1">
      <c r="A780" s="70">
        <f t="shared" si="59"/>
        <v>779</v>
      </c>
      <c r="B780" s="71" t="s">
        <v>25</v>
      </c>
      <c r="C780" s="71" t="s">
        <v>227</v>
      </c>
      <c r="D780" s="81" t="s">
        <v>1379</v>
      </c>
      <c r="E780" s="90" t="s">
        <v>2699</v>
      </c>
      <c r="F780" s="90" t="s">
        <v>2860</v>
      </c>
      <c r="G780" s="78" t="s">
        <v>2592</v>
      </c>
      <c r="H780" s="78" t="s">
        <v>2926</v>
      </c>
      <c r="I780" s="70" t="s">
        <v>4294</v>
      </c>
      <c r="J780" s="70" t="s">
        <v>412</v>
      </c>
      <c r="K780" s="70" t="s">
        <v>0</v>
      </c>
      <c r="L780" s="72" t="s">
        <v>304</v>
      </c>
      <c r="M780" s="74" t="s">
        <v>1432</v>
      </c>
      <c r="N780" s="105">
        <v>42731</v>
      </c>
      <c r="O780" s="217">
        <f t="shared" ca="1" si="60"/>
        <v>-2865</v>
      </c>
      <c r="P780" s="106" t="str">
        <f t="shared" ca="1" si="58"/>
        <v>Kadaluarsa</v>
      </c>
    </row>
    <row r="781" spans="1:16" s="76" customFormat="1" ht="150.6" customHeight="1">
      <c r="A781" s="100"/>
      <c r="C781" s="102"/>
      <c r="D781" s="102"/>
      <c r="E781" s="100"/>
      <c r="F781" s="100"/>
      <c r="G781" s="100"/>
      <c r="H781" s="100"/>
      <c r="I781" s="100"/>
      <c r="J781" s="100"/>
      <c r="K781" s="100"/>
      <c r="L781" s="101"/>
      <c r="M781" s="101"/>
      <c r="N781" s="103"/>
      <c r="O781" s="69"/>
      <c r="P781" s="104"/>
    </row>
    <row r="782" spans="1:16" s="76" customFormat="1" ht="90.6" customHeight="1">
      <c r="A782" s="100"/>
      <c r="C782" s="102"/>
      <c r="D782" s="102"/>
      <c r="E782" s="100"/>
      <c r="F782" s="100"/>
      <c r="G782" s="100"/>
      <c r="H782" s="100"/>
      <c r="I782" s="100"/>
      <c r="J782" s="100"/>
      <c r="K782" s="100"/>
      <c r="L782" s="101"/>
      <c r="M782" s="101"/>
      <c r="N782" s="103"/>
      <c r="O782" s="69"/>
      <c r="P782" s="104"/>
    </row>
    <row r="783" spans="1:16" s="76" customFormat="1" ht="167.25" customHeight="1">
      <c r="A783" s="100"/>
      <c r="C783" s="102"/>
      <c r="D783" s="102"/>
      <c r="E783" s="100"/>
      <c r="F783" s="100"/>
      <c r="G783" s="100"/>
      <c r="H783" s="100"/>
      <c r="I783" s="100"/>
      <c r="J783" s="100"/>
      <c r="K783" s="100"/>
      <c r="L783" s="101"/>
      <c r="M783" s="101"/>
      <c r="N783" s="103"/>
      <c r="O783" s="69"/>
      <c r="P783" s="104"/>
    </row>
    <row r="2519" spans="1:16">
      <c r="A2519" s="69"/>
      <c r="B2519" s="69"/>
      <c r="C2519" s="69"/>
      <c r="D2519" s="108"/>
      <c r="E2519" s="69"/>
      <c r="F2519" s="69"/>
      <c r="G2519" s="69"/>
      <c r="H2519" s="69"/>
      <c r="I2519" s="69"/>
      <c r="J2519" s="69"/>
      <c r="K2519" s="69"/>
      <c r="L2519" s="69"/>
      <c r="M2519" s="69"/>
      <c r="N2519" s="69"/>
      <c r="P2519" s="69"/>
    </row>
  </sheetData>
  <autoFilter ref="A1:P780" xr:uid="{726B7E23-8DB3-4441-8201-0A6835CC1FFC}">
    <filterColumn colId="8">
      <filters>
        <filter val="Obat Keras"/>
      </filters>
    </filterColumn>
    <filterColumn colId="10">
      <filters>
        <filter val="Biologik _x000a_(Vaksin)"/>
      </filters>
    </filterColumn>
  </autoFilter>
  <phoneticPr fontId="4" type="noConversion"/>
  <pageMargins left="1.4173228346456694" right="0.70866141732283472" top="0.55118110236220474" bottom="0.74803149606299213" header="0.31496062992125984" footer="0.31496062992125984"/>
  <pageSetup paperSize="5" scale="63" orientation="landscape" horizontalDpi="4294967292"/>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9A2E6-7DB7-4E6F-9840-1867870C375A}">
  <dimension ref="A3:N21"/>
  <sheetViews>
    <sheetView workbookViewId="0">
      <selection activeCell="D15" sqref="D15"/>
    </sheetView>
  </sheetViews>
  <sheetFormatPr defaultColWidth="11.44140625" defaultRowHeight="14.4"/>
  <cols>
    <col min="1" max="1" width="22.44140625" bestFit="1" customWidth="1"/>
    <col min="2" max="7" width="23.5546875" bestFit="1" customWidth="1"/>
    <col min="8" max="9" width="11.109375" bestFit="1" customWidth="1"/>
    <col min="10" max="12" width="23.6640625" bestFit="1" customWidth="1"/>
    <col min="13" max="13" width="28.88671875" bestFit="1" customWidth="1"/>
    <col min="14" max="14" width="27.33203125" bestFit="1" customWidth="1"/>
  </cols>
  <sheetData>
    <row r="3" spans="1:14">
      <c r="A3" s="115" t="s">
        <v>3157</v>
      </c>
      <c r="B3" s="115" t="s">
        <v>219</v>
      </c>
      <c r="C3" s="109"/>
      <c r="D3" s="109"/>
      <c r="E3" s="109"/>
      <c r="F3" s="109"/>
      <c r="G3" s="109"/>
      <c r="H3" s="114"/>
    </row>
    <row r="4" spans="1:14" s="3" customFormat="1">
      <c r="A4" s="115" t="s">
        <v>421</v>
      </c>
      <c r="B4" s="110" t="s">
        <v>2625</v>
      </c>
      <c r="C4" s="111" t="s">
        <v>2626</v>
      </c>
      <c r="D4" s="111" t="s">
        <v>10</v>
      </c>
      <c r="E4" s="111" t="s">
        <v>221</v>
      </c>
      <c r="F4" s="111" t="s">
        <v>0</v>
      </c>
      <c r="G4" s="111" t="s">
        <v>3</v>
      </c>
      <c r="H4" s="116" t="s">
        <v>2873</v>
      </c>
      <c r="I4"/>
      <c r="J4"/>
      <c r="K4"/>
      <c r="L4"/>
      <c r="M4"/>
      <c r="N4"/>
    </row>
    <row r="5" spans="1:14">
      <c r="A5" s="110" t="s">
        <v>4295</v>
      </c>
      <c r="B5" s="110"/>
      <c r="C5" s="111"/>
      <c r="D5" s="111">
        <v>75</v>
      </c>
      <c r="E5" s="111"/>
      <c r="F5" s="111">
        <v>4</v>
      </c>
      <c r="G5" s="111">
        <v>7</v>
      </c>
      <c r="H5" s="116">
        <v>86</v>
      </c>
    </row>
    <row r="6" spans="1:14">
      <c r="A6" s="112" t="s">
        <v>4294</v>
      </c>
      <c r="B6" s="112">
        <v>37</v>
      </c>
      <c r="C6">
        <v>5</v>
      </c>
      <c r="D6">
        <v>12</v>
      </c>
      <c r="E6">
        <v>23</v>
      </c>
      <c r="F6">
        <v>502</v>
      </c>
      <c r="G6">
        <v>91</v>
      </c>
      <c r="H6" s="117">
        <v>670</v>
      </c>
    </row>
    <row r="7" spans="1:14">
      <c r="A7" s="112" t="s">
        <v>4296</v>
      </c>
      <c r="B7" s="112"/>
      <c r="C7">
        <v>14</v>
      </c>
      <c r="D7">
        <v>8</v>
      </c>
      <c r="H7" s="117">
        <v>22</v>
      </c>
    </row>
    <row r="8" spans="1:14" s="4" customFormat="1">
      <c r="A8" s="112" t="s">
        <v>413</v>
      </c>
      <c r="B8" s="112"/>
      <c r="C8"/>
      <c r="D8"/>
      <c r="E8"/>
      <c r="F8">
        <v>1</v>
      </c>
      <c r="G8"/>
      <c r="H8" s="117">
        <v>1</v>
      </c>
      <c r="I8"/>
      <c r="J8"/>
      <c r="K8"/>
      <c r="L8"/>
      <c r="M8"/>
      <c r="N8"/>
    </row>
    <row r="9" spans="1:14">
      <c r="A9" s="203" t="s">
        <v>2873</v>
      </c>
      <c r="B9" s="203">
        <v>37</v>
      </c>
      <c r="C9" s="205">
        <v>19</v>
      </c>
      <c r="D9" s="205">
        <v>95</v>
      </c>
      <c r="E9" s="205">
        <v>23</v>
      </c>
      <c r="F9" s="205">
        <v>507</v>
      </c>
      <c r="G9" s="205">
        <v>98</v>
      </c>
      <c r="H9" s="204">
        <v>779</v>
      </c>
    </row>
    <row r="12" spans="1:14" s="4" customFormat="1">
      <c r="A12"/>
      <c r="B12"/>
      <c r="C12"/>
      <c r="D12"/>
      <c r="E12"/>
      <c r="F12"/>
      <c r="G12"/>
      <c r="H12"/>
      <c r="I12"/>
      <c r="J12"/>
      <c r="K12"/>
      <c r="L12"/>
      <c r="M12"/>
      <c r="N12"/>
    </row>
    <row r="13" spans="1:14" s="4" customFormat="1">
      <c r="A13"/>
      <c r="B13"/>
      <c r="C13" s="112" t="s">
        <v>4294</v>
      </c>
      <c r="D13">
        <v>668</v>
      </c>
      <c r="E13"/>
      <c r="F13"/>
      <c r="G13"/>
      <c r="H13"/>
      <c r="I13"/>
      <c r="J13"/>
      <c r="K13"/>
      <c r="L13"/>
      <c r="M13"/>
      <c r="N13"/>
    </row>
    <row r="14" spans="1:14">
      <c r="C14" s="110" t="s">
        <v>4295</v>
      </c>
      <c r="D14">
        <v>86</v>
      </c>
    </row>
    <row r="15" spans="1:14">
      <c r="C15" s="112" t="s">
        <v>4296</v>
      </c>
      <c r="D15">
        <v>22</v>
      </c>
    </row>
    <row r="18" spans="4:4">
      <c r="D18">
        <f>(668/776)*100</f>
        <v>86.082474226804123</v>
      </c>
    </row>
    <row r="19" spans="4:4">
      <c r="D19">
        <f>86/776*100</f>
        <v>11.082474226804123</v>
      </c>
    </row>
    <row r="20" spans="4:4">
      <c r="D20">
        <f>22/776*100</f>
        <v>2.8350515463917527</v>
      </c>
    </row>
    <row r="21" spans="4:4">
      <c r="D21">
        <f>SUM(D18:D20)</f>
        <v>100</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861EA-621F-4B32-A032-847C24C55FC0}">
  <dimension ref="B3:G70"/>
  <sheetViews>
    <sheetView topLeftCell="C17" zoomScale="87" zoomScaleNormal="70" workbookViewId="0">
      <selection activeCell="C15" sqref="C15"/>
    </sheetView>
  </sheetViews>
  <sheetFormatPr defaultColWidth="8.6640625" defaultRowHeight="14.4"/>
  <cols>
    <col min="1" max="1" width="8.6640625" customWidth="1"/>
    <col min="2" max="2" width="4.6640625" style="5" bestFit="1" customWidth="1"/>
    <col min="3" max="3" width="28.6640625" customWidth="1"/>
    <col min="4" max="4" width="35.44140625" customWidth="1"/>
    <col min="5" max="5" width="28.6640625" customWidth="1"/>
    <col min="6" max="6" width="31.109375" customWidth="1"/>
    <col min="7" max="7" width="23.6640625" customWidth="1"/>
  </cols>
  <sheetData>
    <row r="3" spans="2:7" ht="28.8">
      <c r="B3" s="234" t="s">
        <v>1806</v>
      </c>
      <c r="C3" s="234"/>
      <c r="D3" s="234"/>
      <c r="E3" s="234"/>
      <c r="F3" s="234"/>
    </row>
    <row r="4" spans="2:7">
      <c r="B4" s="6"/>
      <c r="C4" s="7"/>
      <c r="D4" s="7"/>
      <c r="E4" s="7"/>
      <c r="F4" s="8"/>
    </row>
    <row r="5" spans="2:7">
      <c r="B5" s="245" t="s">
        <v>220</v>
      </c>
      <c r="C5" s="247" t="s">
        <v>256</v>
      </c>
      <c r="D5" s="247" t="s">
        <v>738</v>
      </c>
      <c r="E5" s="247" t="s">
        <v>739</v>
      </c>
      <c r="F5" s="245" t="s">
        <v>740</v>
      </c>
      <c r="G5" s="252" t="s">
        <v>1377</v>
      </c>
    </row>
    <row r="6" spans="2:7">
      <c r="B6" s="246"/>
      <c r="C6" s="248"/>
      <c r="D6" s="248"/>
      <c r="E6" s="248"/>
      <c r="F6" s="246"/>
      <c r="G6" s="252"/>
    </row>
    <row r="7" spans="2:7" ht="49.5" customHeight="1">
      <c r="B7" s="9">
        <v>1</v>
      </c>
      <c r="C7" s="10" t="s">
        <v>227</v>
      </c>
      <c r="D7" s="10" t="s">
        <v>741</v>
      </c>
      <c r="E7" s="11" t="s">
        <v>742</v>
      </c>
      <c r="F7" s="9" t="s">
        <v>743</v>
      </c>
      <c r="G7" s="32"/>
    </row>
    <row r="8" spans="2:7" ht="33.75" customHeight="1">
      <c r="B8" s="9">
        <v>2</v>
      </c>
      <c r="C8" s="10" t="s">
        <v>228</v>
      </c>
      <c r="D8" s="10" t="s">
        <v>744</v>
      </c>
      <c r="E8" s="11" t="s">
        <v>745</v>
      </c>
      <c r="F8" s="9" t="s">
        <v>746</v>
      </c>
      <c r="G8" s="32"/>
    </row>
    <row r="9" spans="2:7" ht="63.75" customHeight="1">
      <c r="B9" s="9">
        <v>3</v>
      </c>
      <c r="C9" s="10" t="s">
        <v>235</v>
      </c>
      <c r="D9" s="10" t="s">
        <v>747</v>
      </c>
      <c r="E9" s="10" t="s">
        <v>748</v>
      </c>
      <c r="F9" s="9" t="s">
        <v>749</v>
      </c>
      <c r="G9" s="16" t="s">
        <v>1843</v>
      </c>
    </row>
    <row r="10" spans="2:7" ht="50.1" customHeight="1">
      <c r="B10" s="12">
        <v>4</v>
      </c>
      <c r="C10" s="13" t="s">
        <v>144</v>
      </c>
      <c r="D10" s="13" t="s">
        <v>1573</v>
      </c>
      <c r="E10" s="14"/>
      <c r="F10" s="9" t="s">
        <v>750</v>
      </c>
      <c r="G10" s="34" t="s">
        <v>1845</v>
      </c>
    </row>
    <row r="11" spans="2:7" ht="63.75" customHeight="1">
      <c r="B11" s="9">
        <v>5</v>
      </c>
      <c r="C11" s="10" t="s">
        <v>139</v>
      </c>
      <c r="D11" s="10" t="s">
        <v>751</v>
      </c>
      <c r="E11" s="11" t="s">
        <v>752</v>
      </c>
      <c r="F11" s="9" t="s">
        <v>753</v>
      </c>
      <c r="G11" s="32"/>
    </row>
    <row r="12" spans="2:7" ht="48" customHeight="1">
      <c r="B12" s="12">
        <v>6</v>
      </c>
      <c r="C12" s="13" t="s">
        <v>135</v>
      </c>
      <c r="D12" s="10" t="s">
        <v>754</v>
      </c>
      <c r="E12" s="10"/>
      <c r="F12" s="9" t="s">
        <v>755</v>
      </c>
      <c r="G12" s="16" t="s">
        <v>1844</v>
      </c>
    </row>
    <row r="13" spans="2:7" ht="36.75" customHeight="1">
      <c r="B13" s="12">
        <v>7</v>
      </c>
      <c r="C13" s="13" t="s">
        <v>137</v>
      </c>
      <c r="D13" s="13" t="s">
        <v>756</v>
      </c>
      <c r="E13" s="15" t="s">
        <v>757</v>
      </c>
      <c r="F13" s="9" t="s">
        <v>758</v>
      </c>
      <c r="G13" s="32"/>
    </row>
    <row r="14" spans="2:7" ht="79.5" customHeight="1">
      <c r="B14" s="12">
        <v>8</v>
      </c>
      <c r="C14" s="14" t="s">
        <v>189</v>
      </c>
      <c r="D14" s="13" t="s">
        <v>1614</v>
      </c>
      <c r="E14" s="15" t="s">
        <v>760</v>
      </c>
      <c r="F14" s="9" t="s">
        <v>761</v>
      </c>
      <c r="G14" s="16" t="s">
        <v>1615</v>
      </c>
    </row>
    <row r="15" spans="2:7" ht="37.5" customHeight="1">
      <c r="B15" s="12">
        <v>9</v>
      </c>
      <c r="C15" s="16" t="s">
        <v>241</v>
      </c>
      <c r="D15" s="16" t="s">
        <v>762</v>
      </c>
      <c r="E15" s="17" t="s">
        <v>763</v>
      </c>
      <c r="F15" s="18" t="s">
        <v>764</v>
      </c>
      <c r="G15" s="32"/>
    </row>
    <row r="16" spans="2:7" ht="68.849999999999994" customHeight="1">
      <c r="B16" s="9">
        <v>10</v>
      </c>
      <c r="C16" s="16" t="s">
        <v>242</v>
      </c>
      <c r="D16" s="16" t="s">
        <v>766</v>
      </c>
      <c r="E16" s="17" t="s">
        <v>767</v>
      </c>
      <c r="F16" s="18" t="s">
        <v>768</v>
      </c>
      <c r="G16" s="32"/>
    </row>
    <row r="17" spans="2:7" ht="67.5" customHeight="1">
      <c r="B17" s="9">
        <v>11</v>
      </c>
      <c r="C17" s="16" t="s">
        <v>243</v>
      </c>
      <c r="D17" s="16" t="s">
        <v>769</v>
      </c>
      <c r="E17" s="17" t="s">
        <v>770</v>
      </c>
      <c r="F17" s="18" t="s">
        <v>771</v>
      </c>
      <c r="G17" s="32"/>
    </row>
    <row r="18" spans="2:7" ht="47.25" customHeight="1">
      <c r="B18" s="9">
        <v>12</v>
      </c>
      <c r="C18" s="19" t="s">
        <v>244</v>
      </c>
      <c r="D18" s="19" t="s">
        <v>772</v>
      </c>
      <c r="E18" s="20" t="s">
        <v>773</v>
      </c>
      <c r="F18" s="18" t="s">
        <v>774</v>
      </c>
      <c r="G18" s="32"/>
    </row>
    <row r="19" spans="2:7" ht="45.6" customHeight="1">
      <c r="B19" s="35">
        <v>13</v>
      </c>
      <c r="C19" s="16" t="s">
        <v>775</v>
      </c>
      <c r="D19" s="16" t="s">
        <v>776</v>
      </c>
      <c r="E19" s="17" t="s">
        <v>777</v>
      </c>
      <c r="F19" s="18" t="s">
        <v>778</v>
      </c>
      <c r="G19" s="32"/>
    </row>
    <row r="20" spans="2:7" ht="49.5" customHeight="1">
      <c r="B20" s="9">
        <v>14</v>
      </c>
      <c r="C20" s="16" t="s">
        <v>246</v>
      </c>
      <c r="D20" s="16" t="s">
        <v>779</v>
      </c>
      <c r="E20" s="17" t="s">
        <v>780</v>
      </c>
      <c r="F20" s="18" t="s">
        <v>781</v>
      </c>
      <c r="G20" s="32"/>
    </row>
    <row r="21" spans="2:7" ht="72.599999999999994" customHeight="1">
      <c r="B21" s="9">
        <v>15</v>
      </c>
      <c r="C21" s="16" t="s">
        <v>247</v>
      </c>
      <c r="D21" s="16" t="s">
        <v>1840</v>
      </c>
      <c r="E21" s="17" t="s">
        <v>783</v>
      </c>
      <c r="F21" s="18" t="s">
        <v>784</v>
      </c>
      <c r="G21" s="32"/>
    </row>
    <row r="22" spans="2:7" ht="52.5" customHeight="1">
      <c r="B22" s="9">
        <v>16</v>
      </c>
      <c r="C22" s="16" t="s">
        <v>248</v>
      </c>
      <c r="D22" s="16" t="s">
        <v>785</v>
      </c>
      <c r="E22" s="17" t="s">
        <v>786</v>
      </c>
      <c r="F22" s="18" t="s">
        <v>787</v>
      </c>
      <c r="G22" s="16" t="s">
        <v>1841</v>
      </c>
    </row>
    <row r="23" spans="2:7" ht="57" customHeight="1">
      <c r="B23" s="9">
        <v>17</v>
      </c>
      <c r="C23" s="16" t="s">
        <v>194</v>
      </c>
      <c r="D23" s="16" t="s">
        <v>788</v>
      </c>
      <c r="E23" s="16"/>
      <c r="F23" s="18" t="s">
        <v>789</v>
      </c>
      <c r="G23" s="32"/>
    </row>
    <row r="24" spans="2:7" ht="48" customHeight="1">
      <c r="B24" s="9">
        <v>18</v>
      </c>
      <c r="C24" s="16" t="s">
        <v>790</v>
      </c>
      <c r="D24" s="16" t="s">
        <v>791</v>
      </c>
      <c r="E24" s="16"/>
      <c r="F24" s="18" t="s">
        <v>792</v>
      </c>
      <c r="G24" s="32"/>
    </row>
    <row r="25" spans="2:7" ht="50.25" customHeight="1">
      <c r="B25" s="9">
        <v>19</v>
      </c>
      <c r="C25" s="16" t="s">
        <v>211</v>
      </c>
      <c r="D25" s="16" t="s">
        <v>793</v>
      </c>
      <c r="E25" s="16" t="s">
        <v>1673</v>
      </c>
      <c r="F25" s="18" t="s">
        <v>794</v>
      </c>
      <c r="G25" s="25" t="s">
        <v>1674</v>
      </c>
    </row>
    <row r="26" spans="2:7" ht="39.75" customHeight="1">
      <c r="B26" s="9">
        <v>20</v>
      </c>
      <c r="C26" s="16" t="s">
        <v>795</v>
      </c>
      <c r="D26" s="16" t="s">
        <v>796</v>
      </c>
      <c r="E26" s="16"/>
      <c r="F26" s="18" t="s">
        <v>797</v>
      </c>
      <c r="G26" s="32"/>
    </row>
    <row r="27" spans="2:7" ht="45.75" customHeight="1">
      <c r="B27" s="9">
        <v>21</v>
      </c>
      <c r="C27" s="16" t="s">
        <v>798</v>
      </c>
      <c r="D27" s="16" t="s">
        <v>799</v>
      </c>
      <c r="E27" s="16"/>
      <c r="F27" s="18" t="s">
        <v>800</v>
      </c>
      <c r="G27" s="32"/>
    </row>
    <row r="28" spans="2:7" ht="48" customHeight="1">
      <c r="B28" s="9">
        <v>22</v>
      </c>
      <c r="C28" s="16" t="s">
        <v>1774</v>
      </c>
      <c r="D28" s="16" t="s">
        <v>801</v>
      </c>
      <c r="E28" s="16"/>
      <c r="F28" s="18" t="s">
        <v>802</v>
      </c>
      <c r="G28" s="32"/>
    </row>
    <row r="29" spans="2:7" ht="35.25" customHeight="1">
      <c r="B29" s="9">
        <v>23</v>
      </c>
      <c r="C29" s="16" t="s">
        <v>803</v>
      </c>
      <c r="D29" s="16" t="s">
        <v>804</v>
      </c>
      <c r="E29" s="16"/>
      <c r="F29" s="18" t="s">
        <v>805</v>
      </c>
      <c r="G29" s="32"/>
    </row>
    <row r="30" spans="2:7" ht="53.25" customHeight="1">
      <c r="B30" s="9">
        <v>24</v>
      </c>
      <c r="C30" s="16" t="s">
        <v>806</v>
      </c>
      <c r="D30" s="16" t="s">
        <v>807</v>
      </c>
      <c r="E30" s="16"/>
      <c r="F30" s="18" t="s">
        <v>808</v>
      </c>
      <c r="G30" s="32"/>
    </row>
    <row r="31" spans="2:7" ht="68.25" customHeight="1">
      <c r="B31" s="9">
        <v>25</v>
      </c>
      <c r="C31" s="16" t="s">
        <v>809</v>
      </c>
      <c r="D31" s="16" t="s">
        <v>810</v>
      </c>
      <c r="E31" s="16"/>
      <c r="F31" s="18" t="s">
        <v>811</v>
      </c>
      <c r="G31" s="32"/>
    </row>
    <row r="32" spans="2:7" ht="50.25" customHeight="1">
      <c r="B32" s="9">
        <v>26</v>
      </c>
      <c r="C32" s="16" t="s">
        <v>812</v>
      </c>
      <c r="D32" s="16" t="s">
        <v>813</v>
      </c>
      <c r="E32" s="16"/>
      <c r="F32" s="18" t="s">
        <v>814</v>
      </c>
      <c r="G32" s="32"/>
    </row>
    <row r="33" spans="2:7" ht="37.5" customHeight="1">
      <c r="B33" s="9">
        <v>27</v>
      </c>
      <c r="C33" s="16" t="s">
        <v>815</v>
      </c>
      <c r="D33" s="16" t="s">
        <v>816</v>
      </c>
      <c r="E33" s="16"/>
      <c r="F33" s="18" t="s">
        <v>817</v>
      </c>
      <c r="G33" s="32"/>
    </row>
    <row r="34" spans="2:7" ht="53.25" customHeight="1">
      <c r="B34" s="9">
        <v>28</v>
      </c>
      <c r="C34" s="16" t="s">
        <v>818</v>
      </c>
      <c r="D34" s="16" t="s">
        <v>819</v>
      </c>
      <c r="E34" s="16"/>
      <c r="F34" s="18" t="s">
        <v>820</v>
      </c>
      <c r="G34" s="32"/>
    </row>
    <row r="35" spans="2:7" ht="49.35" customHeight="1">
      <c r="B35" s="9">
        <v>29</v>
      </c>
      <c r="C35" s="16" t="s">
        <v>821</v>
      </c>
      <c r="D35" s="16" t="s">
        <v>822</v>
      </c>
      <c r="E35" s="16"/>
      <c r="F35" s="18" t="s">
        <v>823</v>
      </c>
      <c r="G35" s="32"/>
    </row>
    <row r="36" spans="2:7" ht="55.5" customHeight="1">
      <c r="B36" s="9">
        <v>30</v>
      </c>
      <c r="C36" s="16" t="s">
        <v>252</v>
      </c>
      <c r="D36" s="16" t="s">
        <v>824</v>
      </c>
      <c r="E36" s="16"/>
      <c r="F36" s="18" t="s">
        <v>825</v>
      </c>
      <c r="G36" s="32"/>
    </row>
    <row r="37" spans="2:7" ht="33" customHeight="1">
      <c r="B37" s="9">
        <v>31</v>
      </c>
      <c r="C37" s="19" t="s">
        <v>826</v>
      </c>
      <c r="D37" s="19" t="s">
        <v>827</v>
      </c>
      <c r="E37" s="39"/>
      <c r="F37" s="18" t="s">
        <v>828</v>
      </c>
      <c r="G37" s="56" t="s">
        <v>1842</v>
      </c>
    </row>
    <row r="38" spans="2:7" ht="53.25" customHeight="1">
      <c r="B38" s="12">
        <v>32</v>
      </c>
      <c r="C38" s="16" t="s">
        <v>829</v>
      </c>
      <c r="D38" s="16" t="s">
        <v>830</v>
      </c>
      <c r="E38" s="16"/>
      <c r="F38" s="18" t="s">
        <v>831</v>
      </c>
      <c r="G38" s="32"/>
    </row>
    <row r="39" spans="2:7" ht="48" customHeight="1">
      <c r="B39" s="9">
        <v>33</v>
      </c>
      <c r="C39" s="16" t="s">
        <v>832</v>
      </c>
      <c r="D39" s="16" t="s">
        <v>833</v>
      </c>
      <c r="E39" s="16"/>
      <c r="F39" s="18" t="s">
        <v>834</v>
      </c>
      <c r="G39" s="32"/>
    </row>
    <row r="40" spans="2:7" ht="62.85" customHeight="1">
      <c r="B40" s="9">
        <v>34</v>
      </c>
      <c r="C40" s="16" t="s">
        <v>835</v>
      </c>
      <c r="D40" s="16" t="s">
        <v>836</v>
      </c>
      <c r="E40" s="16"/>
      <c r="F40" s="18" t="s">
        <v>837</v>
      </c>
      <c r="G40" s="32"/>
    </row>
    <row r="41" spans="2:7" ht="65.25" customHeight="1">
      <c r="B41" s="9">
        <v>35</v>
      </c>
      <c r="C41" s="16" t="s">
        <v>254</v>
      </c>
      <c r="D41" s="16" t="s">
        <v>838</v>
      </c>
      <c r="E41" s="16"/>
      <c r="F41" s="18" t="s">
        <v>839</v>
      </c>
      <c r="G41" s="32"/>
    </row>
    <row r="42" spans="2:7" ht="63" customHeight="1">
      <c r="B42" s="9">
        <v>36</v>
      </c>
      <c r="C42" s="16" t="s">
        <v>840</v>
      </c>
      <c r="D42" s="16" t="s">
        <v>841</v>
      </c>
      <c r="E42" s="17" t="s">
        <v>842</v>
      </c>
      <c r="F42" s="18" t="s">
        <v>843</v>
      </c>
      <c r="G42" s="32"/>
    </row>
    <row r="43" spans="2:7" ht="79.349999999999994" customHeight="1">
      <c r="B43" s="9">
        <v>37</v>
      </c>
      <c r="C43" s="40" t="s">
        <v>255</v>
      </c>
      <c r="D43" s="41" t="s">
        <v>844</v>
      </c>
      <c r="E43" s="42" t="s">
        <v>845</v>
      </c>
      <c r="F43" s="18" t="s">
        <v>846</v>
      </c>
      <c r="G43" s="34" t="s">
        <v>1672</v>
      </c>
    </row>
    <row r="44" spans="2:7" ht="60">
      <c r="B44" s="256">
        <v>38</v>
      </c>
      <c r="C44" s="27" t="s">
        <v>847</v>
      </c>
      <c r="D44" s="19" t="s">
        <v>848</v>
      </c>
      <c r="E44" s="43" t="s">
        <v>849</v>
      </c>
      <c r="F44" s="18" t="s">
        <v>850</v>
      </c>
      <c r="G44" s="32"/>
    </row>
    <row r="45" spans="2:7" ht="67.5" customHeight="1">
      <c r="B45" s="260"/>
      <c r="C45" s="44"/>
      <c r="D45" s="38"/>
      <c r="E45" s="45"/>
      <c r="F45" s="18" t="s">
        <v>851</v>
      </c>
      <c r="G45" s="32"/>
    </row>
    <row r="46" spans="2:7" ht="42" customHeight="1">
      <c r="B46" s="257"/>
      <c r="C46" s="40"/>
      <c r="D46" s="41"/>
      <c r="E46" s="46"/>
      <c r="F46" s="18" t="s">
        <v>852</v>
      </c>
      <c r="G46" s="32"/>
    </row>
    <row r="47" spans="2:7" ht="108" customHeight="1">
      <c r="B47" s="249">
        <v>39</v>
      </c>
      <c r="C47" s="27" t="s">
        <v>853</v>
      </c>
      <c r="D47" s="19" t="s">
        <v>854</v>
      </c>
      <c r="E47" s="39"/>
      <c r="F47" s="18" t="s">
        <v>855</v>
      </c>
      <c r="G47" s="32"/>
    </row>
    <row r="48" spans="2:7" ht="45" customHeight="1">
      <c r="B48" s="250"/>
      <c r="C48" s="40"/>
      <c r="D48" s="41"/>
      <c r="E48" s="46"/>
      <c r="F48" s="18" t="s">
        <v>856</v>
      </c>
      <c r="G48" s="32"/>
    </row>
    <row r="49" spans="2:7" ht="55.5" customHeight="1">
      <c r="B49" s="37">
        <v>40</v>
      </c>
      <c r="C49" s="40" t="s">
        <v>857</v>
      </c>
      <c r="D49" s="41" t="s">
        <v>858</v>
      </c>
      <c r="E49" s="40"/>
      <c r="F49" s="18" t="s">
        <v>859</v>
      </c>
      <c r="G49" s="32"/>
    </row>
    <row r="50" spans="2:7" ht="45.75" customHeight="1">
      <c r="B50" s="36">
        <v>41</v>
      </c>
      <c r="C50" s="40" t="s">
        <v>860</v>
      </c>
      <c r="D50" s="41" t="s">
        <v>861</v>
      </c>
      <c r="E50" s="40"/>
      <c r="F50" s="18" t="s">
        <v>862</v>
      </c>
      <c r="G50" s="32"/>
    </row>
    <row r="51" spans="2:7" ht="54.75" customHeight="1">
      <c r="B51" s="36">
        <v>42</v>
      </c>
      <c r="C51" s="27" t="s">
        <v>863</v>
      </c>
      <c r="D51" s="19" t="s">
        <v>864</v>
      </c>
      <c r="E51" s="39"/>
      <c r="F51" s="18" t="s">
        <v>865</v>
      </c>
      <c r="G51" s="32"/>
    </row>
    <row r="52" spans="2:7" ht="38.25" customHeight="1">
      <c r="B52" s="249">
        <v>43</v>
      </c>
      <c r="C52" s="40"/>
      <c r="D52" s="41"/>
      <c r="E52" s="46"/>
      <c r="F52" s="18" t="s">
        <v>866</v>
      </c>
      <c r="G52" s="32"/>
    </row>
    <row r="53" spans="2:7" ht="63" customHeight="1">
      <c r="B53" s="250"/>
      <c r="C53" s="16" t="s">
        <v>867</v>
      </c>
      <c r="D53" s="19" t="s">
        <v>838</v>
      </c>
      <c r="E53" s="39"/>
      <c r="F53" s="18" t="s">
        <v>868</v>
      </c>
      <c r="G53" s="32"/>
    </row>
    <row r="54" spans="2:7" ht="63" customHeight="1">
      <c r="B54" s="35">
        <v>44</v>
      </c>
      <c r="C54" s="27" t="s">
        <v>229</v>
      </c>
      <c r="D54" s="14" t="s">
        <v>869</v>
      </c>
      <c r="E54" s="12" t="s">
        <v>870</v>
      </c>
      <c r="F54" s="39" t="s">
        <v>871</v>
      </c>
      <c r="G54" s="47"/>
    </row>
    <row r="55" spans="2:7" ht="36.75" customHeight="1">
      <c r="B55" s="251">
        <v>45</v>
      </c>
      <c r="C55" s="253" t="s">
        <v>263</v>
      </c>
      <c r="D55" s="255" t="s">
        <v>872</v>
      </c>
      <c r="E55" s="256"/>
      <c r="F55" s="18" t="s">
        <v>1670</v>
      </c>
      <c r="G55" s="258"/>
    </row>
    <row r="56" spans="2:7" ht="33" customHeight="1">
      <c r="B56" s="250"/>
      <c r="C56" s="254"/>
      <c r="D56" s="254"/>
      <c r="E56" s="257"/>
      <c r="F56" s="18" t="s">
        <v>873</v>
      </c>
      <c r="G56" s="259"/>
    </row>
    <row r="57" spans="2:7" ht="45" customHeight="1">
      <c r="B57" s="36">
        <v>46</v>
      </c>
      <c r="C57" s="40" t="s">
        <v>874</v>
      </c>
      <c r="D57" s="41" t="s">
        <v>875</v>
      </c>
      <c r="E57" s="40"/>
      <c r="F57" s="18" t="s">
        <v>876</v>
      </c>
      <c r="G57" s="32"/>
    </row>
    <row r="58" spans="2:7" ht="54.75" customHeight="1">
      <c r="B58" s="36">
        <v>47</v>
      </c>
      <c r="C58" s="16" t="s">
        <v>180</v>
      </c>
      <c r="D58" s="16" t="s">
        <v>877</v>
      </c>
      <c r="E58" s="17" t="s">
        <v>878</v>
      </c>
      <c r="F58" s="18" t="s">
        <v>879</v>
      </c>
      <c r="G58" s="34" t="s">
        <v>1669</v>
      </c>
    </row>
    <row r="59" spans="2:7" ht="64.349999999999994" customHeight="1">
      <c r="B59" s="33">
        <v>48</v>
      </c>
      <c r="C59" s="16" t="s">
        <v>237</v>
      </c>
      <c r="D59" s="16" t="s">
        <v>880</v>
      </c>
      <c r="E59" s="17" t="s">
        <v>881</v>
      </c>
      <c r="F59" s="18" t="s">
        <v>882</v>
      </c>
      <c r="G59" s="32"/>
    </row>
    <row r="60" spans="2:7" ht="36" customHeight="1">
      <c r="B60" s="33">
        <v>49</v>
      </c>
      <c r="C60" s="16" t="s">
        <v>415</v>
      </c>
      <c r="D60" s="16" t="s">
        <v>883</v>
      </c>
      <c r="E60" s="17" t="s">
        <v>884</v>
      </c>
      <c r="F60" s="18" t="s">
        <v>882</v>
      </c>
      <c r="G60" s="32"/>
    </row>
    <row r="61" spans="2:7" ht="93" customHeight="1">
      <c r="B61" s="33">
        <v>50</v>
      </c>
      <c r="C61" s="16" t="s">
        <v>514</v>
      </c>
      <c r="D61" s="16" t="s">
        <v>885</v>
      </c>
      <c r="E61" s="16"/>
      <c r="F61" s="18"/>
      <c r="G61" s="16" t="s">
        <v>1842</v>
      </c>
    </row>
    <row r="62" spans="2:7" ht="38.1" customHeight="1">
      <c r="B62" s="33">
        <v>51</v>
      </c>
      <c r="C62" s="16" t="s">
        <v>1247</v>
      </c>
      <c r="D62" s="16" t="s">
        <v>1273</v>
      </c>
      <c r="E62" s="16" t="s">
        <v>1272</v>
      </c>
      <c r="F62" s="34"/>
      <c r="G62" s="32"/>
    </row>
    <row r="63" spans="2:7" ht="39" customHeight="1">
      <c r="B63" s="33">
        <v>52</v>
      </c>
      <c r="C63" s="16" t="s">
        <v>1238</v>
      </c>
      <c r="D63" s="16" t="s">
        <v>1274</v>
      </c>
      <c r="E63" s="34" t="s">
        <v>1275</v>
      </c>
      <c r="F63" s="34"/>
      <c r="G63" s="32"/>
    </row>
    <row r="64" spans="2:7" ht="62.85" customHeight="1">
      <c r="B64" s="33">
        <v>53</v>
      </c>
      <c r="C64" s="16" t="s">
        <v>1264</v>
      </c>
      <c r="D64" s="16" t="s">
        <v>1270</v>
      </c>
      <c r="E64" s="16" t="s">
        <v>1271</v>
      </c>
      <c r="F64" s="34"/>
      <c r="G64" s="25" t="s">
        <v>1671</v>
      </c>
    </row>
    <row r="65" spans="2:7" ht="77.849999999999994" customHeight="1">
      <c r="B65" s="33">
        <v>54</v>
      </c>
      <c r="C65" s="16" t="s">
        <v>1567</v>
      </c>
      <c r="D65" s="16" t="s">
        <v>1618</v>
      </c>
      <c r="E65" s="34"/>
      <c r="F65" s="34"/>
      <c r="G65" s="32"/>
    </row>
    <row r="66" spans="2:7" ht="63.6" customHeight="1">
      <c r="B66" s="33">
        <v>55</v>
      </c>
      <c r="C66" s="16" t="s">
        <v>1602</v>
      </c>
      <c r="D66" s="16" t="s">
        <v>1617</v>
      </c>
      <c r="E66" s="34" t="s">
        <v>1603</v>
      </c>
      <c r="F66" s="32"/>
      <c r="G66" s="32"/>
    </row>
    <row r="67" spans="2:7" s="48" customFormat="1" ht="145.35" customHeight="1">
      <c r="B67" s="33">
        <v>60</v>
      </c>
      <c r="C67" s="34" t="s">
        <v>1533</v>
      </c>
      <c r="D67" s="16" t="s">
        <v>1686</v>
      </c>
      <c r="E67" s="25" t="s">
        <v>1687</v>
      </c>
      <c r="F67" s="34"/>
      <c r="G67" s="34" t="s">
        <v>1688</v>
      </c>
    </row>
    <row r="68" spans="2:7" ht="96" customHeight="1">
      <c r="B68" s="33">
        <v>61</v>
      </c>
      <c r="C68" s="16" t="s">
        <v>1718</v>
      </c>
      <c r="D68" s="16" t="s">
        <v>1719</v>
      </c>
      <c r="E68" s="16" t="s">
        <v>1747</v>
      </c>
      <c r="F68" s="32"/>
      <c r="G68" s="16" t="s">
        <v>1720</v>
      </c>
    </row>
    <row r="69" spans="2:7" ht="45">
      <c r="B69" s="49"/>
      <c r="C69" s="10" t="s">
        <v>232</v>
      </c>
      <c r="D69" s="10" t="s">
        <v>908</v>
      </c>
      <c r="E69" s="23" t="s">
        <v>909</v>
      </c>
      <c r="F69" s="22" t="s">
        <v>910</v>
      </c>
      <c r="G69" s="32"/>
    </row>
    <row r="70" spans="2:7" ht="64.349999999999994" customHeight="1">
      <c r="B70" s="49"/>
      <c r="C70" s="10" t="s">
        <v>948</v>
      </c>
      <c r="D70" s="10" t="s">
        <v>949</v>
      </c>
      <c r="E70" s="22"/>
      <c r="F70" s="22" t="s">
        <v>950</v>
      </c>
      <c r="G70" s="32"/>
    </row>
  </sheetData>
  <mergeCells count="15">
    <mergeCell ref="B47:B48"/>
    <mergeCell ref="B52:B53"/>
    <mergeCell ref="B55:B56"/>
    <mergeCell ref="G5:G6"/>
    <mergeCell ref="C55:C56"/>
    <mergeCell ref="D55:D56"/>
    <mergeCell ref="E55:E56"/>
    <mergeCell ref="G55:G56"/>
    <mergeCell ref="B44:B46"/>
    <mergeCell ref="B3:F3"/>
    <mergeCell ref="B5:B6"/>
    <mergeCell ref="C5:C6"/>
    <mergeCell ref="D5:D6"/>
    <mergeCell ref="E5:E6"/>
    <mergeCell ref="F5:F6"/>
  </mergeCell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F2A2B-9A24-4FA7-A4C8-1E4CF9232809}">
  <dimension ref="B3:G122"/>
  <sheetViews>
    <sheetView topLeftCell="A17" zoomScaleNormal="100" workbookViewId="0">
      <selection activeCell="E23" sqref="E23"/>
    </sheetView>
  </sheetViews>
  <sheetFormatPr defaultColWidth="8.6640625" defaultRowHeight="14.4"/>
  <cols>
    <col min="1" max="1" width="8.6640625" customWidth="1"/>
    <col min="2" max="2" width="5" customWidth="1"/>
    <col min="3" max="3" width="27" customWidth="1"/>
    <col min="4" max="4" width="29.109375" customWidth="1"/>
    <col min="5" max="5" width="23.44140625" customWidth="1"/>
    <col min="6" max="6" width="34.33203125" customWidth="1"/>
    <col min="7" max="7" width="17.33203125" customWidth="1"/>
  </cols>
  <sheetData>
    <row r="3" spans="2:7" ht="25.8">
      <c r="B3" s="267" t="s">
        <v>1807</v>
      </c>
      <c r="C3" s="267"/>
      <c r="D3" s="267"/>
      <c r="E3" s="267"/>
      <c r="F3" s="267"/>
      <c r="G3" s="267"/>
    </row>
    <row r="4" spans="2:7">
      <c r="B4" s="6"/>
      <c r="C4" s="7"/>
      <c r="D4" s="7"/>
      <c r="E4" s="21"/>
      <c r="F4" s="21"/>
    </row>
    <row r="5" spans="2:7">
      <c r="B5" s="261" t="s">
        <v>220</v>
      </c>
      <c r="C5" s="268" t="s">
        <v>256</v>
      </c>
      <c r="D5" s="268" t="s">
        <v>738</v>
      </c>
      <c r="E5" s="268" t="s">
        <v>739</v>
      </c>
      <c r="F5" s="261" t="s">
        <v>740</v>
      </c>
      <c r="G5" s="261" t="s">
        <v>1377</v>
      </c>
    </row>
    <row r="6" spans="2:7">
      <c r="B6" s="261"/>
      <c r="C6" s="268"/>
      <c r="D6" s="268"/>
      <c r="E6" s="268"/>
      <c r="F6" s="261"/>
      <c r="G6" s="261"/>
    </row>
    <row r="7" spans="2:7" ht="62.25" customHeight="1">
      <c r="B7" s="9">
        <v>1</v>
      </c>
      <c r="C7" s="10" t="s">
        <v>146</v>
      </c>
      <c r="D7" s="10" t="s">
        <v>886</v>
      </c>
      <c r="E7" s="22" t="s">
        <v>887</v>
      </c>
      <c r="F7" s="22" t="s">
        <v>888</v>
      </c>
      <c r="G7" s="16" t="s">
        <v>1847</v>
      </c>
    </row>
    <row r="8" spans="2:7" ht="48.75" customHeight="1">
      <c r="B8" s="9">
        <v>2</v>
      </c>
      <c r="C8" s="10" t="s">
        <v>226</v>
      </c>
      <c r="D8" s="10" t="s">
        <v>889</v>
      </c>
      <c r="E8" s="23" t="s">
        <v>890</v>
      </c>
      <c r="F8" s="22" t="s">
        <v>891</v>
      </c>
      <c r="G8" s="32"/>
    </row>
    <row r="9" spans="2:7" ht="45">
      <c r="B9" s="9">
        <v>3</v>
      </c>
      <c r="C9" s="10" t="s">
        <v>141</v>
      </c>
      <c r="D9" s="10" t="s">
        <v>892</v>
      </c>
      <c r="E9" s="23" t="s">
        <v>893</v>
      </c>
      <c r="F9" s="22" t="s">
        <v>894</v>
      </c>
      <c r="G9" s="16" t="s">
        <v>1648</v>
      </c>
    </row>
    <row r="10" spans="2:7" ht="45">
      <c r="B10" s="9">
        <v>4</v>
      </c>
      <c r="C10" s="10" t="s">
        <v>187</v>
      </c>
      <c r="D10" s="10" t="s">
        <v>895</v>
      </c>
      <c r="E10" s="23" t="s">
        <v>896</v>
      </c>
      <c r="F10" s="22" t="s">
        <v>897</v>
      </c>
      <c r="G10" s="16" t="s">
        <v>1848</v>
      </c>
    </row>
    <row r="11" spans="2:7" ht="45">
      <c r="B11" s="9">
        <v>5</v>
      </c>
      <c r="C11" s="10" t="s">
        <v>230</v>
      </c>
      <c r="D11" s="10" t="s">
        <v>898</v>
      </c>
      <c r="E11" s="23" t="s">
        <v>899</v>
      </c>
      <c r="F11" s="22" t="s">
        <v>900</v>
      </c>
      <c r="G11" s="32"/>
    </row>
    <row r="12" spans="2:7" ht="60">
      <c r="B12" s="9">
        <v>6</v>
      </c>
      <c r="C12" s="10" t="s">
        <v>231</v>
      </c>
      <c r="D12" s="10" t="s">
        <v>901</v>
      </c>
      <c r="E12" s="23" t="s">
        <v>902</v>
      </c>
      <c r="F12" s="22" t="s">
        <v>903</v>
      </c>
      <c r="G12" s="32"/>
    </row>
    <row r="13" spans="2:7" ht="45">
      <c r="B13" s="9">
        <v>7</v>
      </c>
      <c r="C13" s="10" t="s">
        <v>904</v>
      </c>
      <c r="D13" s="10" t="s">
        <v>905</v>
      </c>
      <c r="E13" s="23" t="s">
        <v>906</v>
      </c>
      <c r="F13" s="22" t="s">
        <v>907</v>
      </c>
      <c r="G13" s="32"/>
    </row>
    <row r="14" spans="2:7" ht="45">
      <c r="B14" s="9">
        <v>8</v>
      </c>
      <c r="C14" s="10" t="s">
        <v>232</v>
      </c>
      <c r="D14" s="10" t="s">
        <v>908</v>
      </c>
      <c r="E14" s="23" t="s">
        <v>909</v>
      </c>
      <c r="F14" s="22" t="s">
        <v>910</v>
      </c>
      <c r="G14" s="32"/>
    </row>
    <row r="15" spans="2:7" ht="60">
      <c r="B15" s="9">
        <v>9</v>
      </c>
      <c r="C15" s="10" t="s">
        <v>233</v>
      </c>
      <c r="D15" s="10" t="s">
        <v>911</v>
      </c>
      <c r="E15" s="23" t="s">
        <v>912</v>
      </c>
      <c r="F15" s="22" t="s">
        <v>913</v>
      </c>
      <c r="G15" s="32"/>
    </row>
    <row r="16" spans="2:7" ht="60">
      <c r="B16" s="9">
        <v>10</v>
      </c>
      <c r="C16" s="10" t="s">
        <v>144</v>
      </c>
      <c r="D16" s="10" t="s">
        <v>1573</v>
      </c>
      <c r="E16" s="23" t="s">
        <v>1838</v>
      </c>
      <c r="F16" s="22" t="s">
        <v>914</v>
      </c>
      <c r="G16" s="16" t="s">
        <v>1839</v>
      </c>
    </row>
    <row r="17" spans="2:7" ht="45">
      <c r="B17" s="9">
        <v>11</v>
      </c>
      <c r="C17" s="10" t="s">
        <v>234</v>
      </c>
      <c r="D17" s="10" t="s">
        <v>915</v>
      </c>
      <c r="E17" s="23" t="s">
        <v>916</v>
      </c>
      <c r="F17" s="22" t="s">
        <v>917</v>
      </c>
      <c r="G17" s="32"/>
    </row>
    <row r="18" spans="2:7" ht="45">
      <c r="B18" s="9">
        <v>12</v>
      </c>
      <c r="C18" s="10" t="s">
        <v>150</v>
      </c>
      <c r="D18" s="10" t="s">
        <v>918</v>
      </c>
      <c r="E18" s="23" t="s">
        <v>919</v>
      </c>
      <c r="F18" s="22" t="s">
        <v>920</v>
      </c>
      <c r="G18" s="32"/>
    </row>
    <row r="19" spans="2:7" ht="60">
      <c r="B19" s="9">
        <v>13</v>
      </c>
      <c r="C19" s="10" t="s">
        <v>236</v>
      </c>
      <c r="D19" s="10" t="s">
        <v>921</v>
      </c>
      <c r="E19" s="23" t="s">
        <v>922</v>
      </c>
      <c r="F19" s="22" t="s">
        <v>882</v>
      </c>
      <c r="G19" s="32"/>
    </row>
    <row r="20" spans="2:7" ht="135">
      <c r="B20" s="9">
        <v>14</v>
      </c>
      <c r="C20" s="10" t="s">
        <v>192</v>
      </c>
      <c r="D20" s="10" t="s">
        <v>1947</v>
      </c>
      <c r="E20" s="23" t="s">
        <v>923</v>
      </c>
      <c r="F20" s="10" t="s">
        <v>882</v>
      </c>
      <c r="G20" s="32"/>
    </row>
    <row r="21" spans="2:7" ht="15.6">
      <c r="B21" s="9">
        <v>15</v>
      </c>
      <c r="C21" s="10" t="s">
        <v>924</v>
      </c>
      <c r="D21" s="10"/>
      <c r="E21" s="22"/>
      <c r="F21" s="10" t="s">
        <v>882</v>
      </c>
      <c r="G21" s="32"/>
    </row>
    <row r="22" spans="2:7" ht="45">
      <c r="B22" s="9">
        <v>16</v>
      </c>
      <c r="C22" s="22" t="s">
        <v>261</v>
      </c>
      <c r="D22" s="22" t="s">
        <v>925</v>
      </c>
      <c r="E22" s="23" t="s">
        <v>926</v>
      </c>
      <c r="F22" s="22" t="s">
        <v>927</v>
      </c>
      <c r="G22" s="32"/>
    </row>
    <row r="23" spans="2:7" ht="60">
      <c r="B23" s="9">
        <v>17</v>
      </c>
      <c r="C23" s="10" t="s">
        <v>160</v>
      </c>
      <c r="D23" s="10" t="s">
        <v>928</v>
      </c>
      <c r="E23" s="23" t="s">
        <v>929</v>
      </c>
      <c r="F23" s="22" t="s">
        <v>930</v>
      </c>
      <c r="G23" s="32"/>
    </row>
    <row r="24" spans="2:7" ht="120">
      <c r="B24" s="9">
        <v>18</v>
      </c>
      <c r="C24" s="10" t="s">
        <v>140</v>
      </c>
      <c r="D24" s="10" t="s">
        <v>1635</v>
      </c>
      <c r="E24" s="23" t="s">
        <v>931</v>
      </c>
      <c r="F24" s="22" t="s">
        <v>932</v>
      </c>
      <c r="G24" s="32"/>
    </row>
    <row r="25" spans="2:7" ht="45">
      <c r="B25" s="9">
        <v>19</v>
      </c>
      <c r="C25" s="10" t="s">
        <v>133</v>
      </c>
      <c r="D25" s="10" t="s">
        <v>933</v>
      </c>
      <c r="E25" s="23" t="s">
        <v>934</v>
      </c>
      <c r="F25" s="22" t="s">
        <v>935</v>
      </c>
      <c r="G25" s="32"/>
    </row>
    <row r="26" spans="2:7" ht="60">
      <c r="B26" s="9">
        <v>20</v>
      </c>
      <c r="C26" s="10" t="s">
        <v>135</v>
      </c>
      <c r="D26" s="10" t="s">
        <v>936</v>
      </c>
      <c r="E26" s="23" t="s">
        <v>937</v>
      </c>
      <c r="F26" s="22" t="s">
        <v>938</v>
      </c>
      <c r="G26" s="32"/>
    </row>
    <row r="27" spans="2:7" ht="45">
      <c r="B27" s="9">
        <v>21</v>
      </c>
      <c r="C27" s="10" t="s">
        <v>137</v>
      </c>
      <c r="D27" s="10" t="s">
        <v>756</v>
      </c>
      <c r="E27" s="22"/>
      <c r="F27" s="22" t="s">
        <v>939</v>
      </c>
      <c r="G27" s="32"/>
    </row>
    <row r="28" spans="2:7" ht="60">
      <c r="B28" s="9">
        <v>22</v>
      </c>
      <c r="C28" s="10" t="s">
        <v>154</v>
      </c>
      <c r="D28" s="10" t="s">
        <v>940</v>
      </c>
      <c r="E28" s="23" t="s">
        <v>941</v>
      </c>
      <c r="F28" s="22" t="s">
        <v>942</v>
      </c>
      <c r="G28" s="32"/>
    </row>
    <row r="29" spans="2:7" ht="45">
      <c r="B29" s="9">
        <v>23</v>
      </c>
      <c r="C29" s="10" t="s">
        <v>164</v>
      </c>
      <c r="D29" s="10" t="s">
        <v>943</v>
      </c>
      <c r="E29" s="23" t="s">
        <v>944</v>
      </c>
      <c r="F29" s="22" t="s">
        <v>945</v>
      </c>
      <c r="G29" s="32"/>
    </row>
    <row r="30" spans="2:7" ht="75">
      <c r="B30" s="9">
        <v>24</v>
      </c>
      <c r="C30" s="10" t="s">
        <v>189</v>
      </c>
      <c r="D30" s="10" t="s">
        <v>759</v>
      </c>
      <c r="E30" s="23" t="s">
        <v>946</v>
      </c>
      <c r="F30" s="22" t="s">
        <v>947</v>
      </c>
      <c r="G30" s="32"/>
    </row>
    <row r="31" spans="2:7" ht="75">
      <c r="B31" s="9">
        <v>25</v>
      </c>
      <c r="C31" s="10" t="s">
        <v>948</v>
      </c>
      <c r="D31" s="10" t="s">
        <v>949</v>
      </c>
      <c r="E31" s="22"/>
      <c r="F31" s="22" t="s">
        <v>950</v>
      </c>
      <c r="G31" s="32"/>
    </row>
    <row r="32" spans="2:7" ht="45">
      <c r="B32" s="9">
        <v>26</v>
      </c>
      <c r="C32" s="22" t="s">
        <v>199</v>
      </c>
      <c r="D32" s="22" t="s">
        <v>951</v>
      </c>
      <c r="E32" s="22"/>
      <c r="F32" s="22" t="s">
        <v>952</v>
      </c>
      <c r="G32" s="32"/>
    </row>
    <row r="33" spans="2:7" ht="75">
      <c r="B33" s="9">
        <v>27</v>
      </c>
      <c r="C33" s="10" t="s">
        <v>178</v>
      </c>
      <c r="D33" s="10" t="s">
        <v>953</v>
      </c>
      <c r="E33" s="23" t="s">
        <v>954</v>
      </c>
      <c r="F33" s="22" t="s">
        <v>955</v>
      </c>
      <c r="G33" s="32"/>
    </row>
    <row r="34" spans="2:7" ht="45">
      <c r="B34" s="9">
        <v>28</v>
      </c>
      <c r="C34" s="10" t="s">
        <v>185</v>
      </c>
      <c r="D34" s="10" t="s">
        <v>956</v>
      </c>
      <c r="E34" s="22"/>
      <c r="F34" s="22" t="s">
        <v>957</v>
      </c>
      <c r="G34" s="32"/>
    </row>
    <row r="35" spans="2:7" ht="60">
      <c r="B35" s="9">
        <v>29</v>
      </c>
      <c r="C35" s="10" t="s">
        <v>208</v>
      </c>
      <c r="D35" s="10" t="s">
        <v>958</v>
      </c>
      <c r="E35" s="22"/>
      <c r="F35" s="22" t="s">
        <v>959</v>
      </c>
      <c r="G35" s="32"/>
    </row>
    <row r="36" spans="2:7" ht="45">
      <c r="B36" s="9">
        <v>30</v>
      </c>
      <c r="C36" s="16" t="s">
        <v>217</v>
      </c>
      <c r="D36" s="16" t="s">
        <v>960</v>
      </c>
      <c r="E36" s="24" t="s">
        <v>961</v>
      </c>
      <c r="F36" s="25" t="s">
        <v>962</v>
      </c>
      <c r="G36" s="32"/>
    </row>
    <row r="37" spans="2:7" ht="35.25" customHeight="1">
      <c r="B37" s="9">
        <v>31</v>
      </c>
      <c r="C37" s="16" t="s">
        <v>237</v>
      </c>
      <c r="D37" s="32"/>
      <c r="E37" s="25"/>
      <c r="F37" s="25" t="s">
        <v>882</v>
      </c>
      <c r="G37" s="32"/>
    </row>
    <row r="38" spans="2:7" ht="60.75" customHeight="1">
      <c r="B38" s="9">
        <v>32</v>
      </c>
      <c r="C38" s="16" t="s">
        <v>963</v>
      </c>
      <c r="D38" s="16" t="s">
        <v>964</v>
      </c>
      <c r="E38" s="25"/>
      <c r="F38" s="25" t="s">
        <v>965</v>
      </c>
      <c r="G38" s="32"/>
    </row>
    <row r="39" spans="2:7" ht="48" customHeight="1">
      <c r="B39" s="9">
        <v>33</v>
      </c>
      <c r="C39" s="16" t="s">
        <v>238</v>
      </c>
      <c r="D39" s="16" t="s">
        <v>966</v>
      </c>
      <c r="E39" s="24" t="s">
        <v>967</v>
      </c>
      <c r="F39" s="24" t="s">
        <v>968</v>
      </c>
      <c r="G39" s="32"/>
    </row>
    <row r="40" spans="2:7" ht="75">
      <c r="B40" s="9">
        <v>34</v>
      </c>
      <c r="C40" s="16" t="s">
        <v>239</v>
      </c>
      <c r="D40" s="16" t="s">
        <v>969</v>
      </c>
      <c r="E40" s="24" t="s">
        <v>970</v>
      </c>
      <c r="F40" s="25" t="s">
        <v>971</v>
      </c>
      <c r="G40" s="32"/>
    </row>
    <row r="41" spans="2:7" ht="30">
      <c r="B41" s="9">
        <v>35</v>
      </c>
      <c r="C41" s="16" t="s">
        <v>240</v>
      </c>
      <c r="D41" s="16" t="s">
        <v>972</v>
      </c>
      <c r="E41" s="24" t="s">
        <v>973</v>
      </c>
      <c r="F41" s="25" t="s">
        <v>974</v>
      </c>
      <c r="G41" s="32"/>
    </row>
    <row r="42" spans="2:7" ht="30">
      <c r="B42" s="266">
        <v>36</v>
      </c>
      <c r="C42" s="16" t="s">
        <v>241</v>
      </c>
      <c r="D42" s="16" t="s">
        <v>762</v>
      </c>
      <c r="E42" s="25"/>
      <c r="F42" s="25" t="s">
        <v>764</v>
      </c>
      <c r="G42" s="32"/>
    </row>
    <row r="43" spans="2:7" ht="30">
      <c r="B43" s="266"/>
      <c r="C43" s="16" t="s">
        <v>975</v>
      </c>
      <c r="D43" s="16" t="s">
        <v>762</v>
      </c>
      <c r="E43" s="25"/>
      <c r="F43" s="25" t="s">
        <v>976</v>
      </c>
      <c r="G43" s="32"/>
    </row>
    <row r="44" spans="2:7" ht="75">
      <c r="B44" s="9">
        <v>37</v>
      </c>
      <c r="C44" s="16" t="s">
        <v>203</v>
      </c>
      <c r="D44" s="16" t="s">
        <v>977</v>
      </c>
      <c r="E44" s="24" t="s">
        <v>978</v>
      </c>
      <c r="F44" s="25" t="s">
        <v>979</v>
      </c>
      <c r="G44" s="32"/>
    </row>
    <row r="45" spans="2:7" ht="45">
      <c r="B45" s="9">
        <v>38</v>
      </c>
      <c r="C45" s="16" t="s">
        <v>156</v>
      </c>
      <c r="D45" s="16" t="s">
        <v>1621</v>
      </c>
      <c r="E45" s="24" t="s">
        <v>980</v>
      </c>
      <c r="F45" s="25" t="s">
        <v>981</v>
      </c>
      <c r="G45" s="16" t="s">
        <v>1620</v>
      </c>
    </row>
    <row r="46" spans="2:7" ht="45">
      <c r="B46" s="9">
        <v>39</v>
      </c>
      <c r="C46" s="16" t="s">
        <v>245</v>
      </c>
      <c r="D46" s="16" t="s">
        <v>982</v>
      </c>
      <c r="E46" s="24" t="s">
        <v>983</v>
      </c>
      <c r="F46" s="25" t="s">
        <v>984</v>
      </c>
      <c r="G46" s="32"/>
    </row>
    <row r="47" spans="2:7" ht="30">
      <c r="B47" s="9">
        <v>40</v>
      </c>
      <c r="C47" s="16" t="s">
        <v>249</v>
      </c>
      <c r="D47" s="16" t="s">
        <v>985</v>
      </c>
      <c r="E47" s="24" t="s">
        <v>986</v>
      </c>
      <c r="F47" s="25" t="s">
        <v>987</v>
      </c>
      <c r="G47" s="32"/>
    </row>
    <row r="48" spans="2:7" ht="60">
      <c r="B48" s="9">
        <v>41</v>
      </c>
      <c r="C48" s="16" t="s">
        <v>251</v>
      </c>
      <c r="D48" s="16" t="s">
        <v>988</v>
      </c>
      <c r="E48" s="24" t="s">
        <v>973</v>
      </c>
      <c r="F48" s="25" t="s">
        <v>989</v>
      </c>
      <c r="G48" s="32"/>
    </row>
    <row r="49" spans="2:7" ht="60">
      <c r="B49" s="9">
        <v>42</v>
      </c>
      <c r="C49" s="16" t="s">
        <v>201</v>
      </c>
      <c r="D49" s="16" t="s">
        <v>990</v>
      </c>
      <c r="E49" s="25"/>
      <c r="F49" s="25" t="s">
        <v>991</v>
      </c>
      <c r="G49" s="32"/>
    </row>
    <row r="50" spans="2:7" ht="122.85" customHeight="1">
      <c r="B50" s="9">
        <v>43</v>
      </c>
      <c r="C50" s="16" t="s">
        <v>826</v>
      </c>
      <c r="D50" s="16" t="s">
        <v>1846</v>
      </c>
      <c r="E50" s="25"/>
      <c r="F50" s="25" t="s">
        <v>992</v>
      </c>
      <c r="G50" s="16" t="s">
        <v>1842</v>
      </c>
    </row>
    <row r="51" spans="2:7" ht="30">
      <c r="B51" s="9">
        <v>44</v>
      </c>
      <c r="C51" s="16" t="s">
        <v>993</v>
      </c>
      <c r="D51" s="16" t="s">
        <v>994</v>
      </c>
      <c r="E51" s="25"/>
      <c r="F51" s="25" t="s">
        <v>995</v>
      </c>
      <c r="G51" s="32"/>
    </row>
    <row r="52" spans="2:7" ht="75">
      <c r="B52" s="9">
        <v>45</v>
      </c>
      <c r="C52" s="16" t="s">
        <v>250</v>
      </c>
      <c r="D52" s="16" t="s">
        <v>996</v>
      </c>
      <c r="E52" s="24" t="s">
        <v>997</v>
      </c>
      <c r="F52" s="25" t="s">
        <v>998</v>
      </c>
      <c r="G52" s="32"/>
    </row>
    <row r="53" spans="2:7" ht="30">
      <c r="B53" s="9">
        <v>46</v>
      </c>
      <c r="C53" s="16" t="s">
        <v>999</v>
      </c>
      <c r="D53" s="25" t="s">
        <v>1000</v>
      </c>
      <c r="E53" s="24" t="s">
        <v>1001</v>
      </c>
      <c r="F53" s="25" t="s">
        <v>1002</v>
      </c>
      <c r="G53" s="32"/>
    </row>
    <row r="54" spans="2:7" ht="30">
      <c r="B54" s="9">
        <v>47</v>
      </c>
      <c r="C54" s="16" t="s">
        <v>1003</v>
      </c>
      <c r="D54" s="25" t="s">
        <v>1000</v>
      </c>
      <c r="E54" s="25"/>
      <c r="F54" s="25" t="s">
        <v>1004</v>
      </c>
      <c r="G54" s="32"/>
    </row>
    <row r="55" spans="2:7" ht="30">
      <c r="B55" s="9">
        <v>48</v>
      </c>
      <c r="C55" s="16" t="s">
        <v>1005</v>
      </c>
      <c r="D55" s="25" t="s">
        <v>1006</v>
      </c>
      <c r="E55" s="25"/>
      <c r="F55" s="25" t="s">
        <v>1007</v>
      </c>
      <c r="G55" s="32"/>
    </row>
    <row r="56" spans="2:7" ht="45">
      <c r="B56" s="9">
        <v>49</v>
      </c>
      <c r="C56" s="16" t="s">
        <v>1008</v>
      </c>
      <c r="D56" s="25" t="s">
        <v>1009</v>
      </c>
      <c r="E56" s="25"/>
      <c r="F56" s="25" t="s">
        <v>1010</v>
      </c>
      <c r="G56" s="32"/>
    </row>
    <row r="57" spans="2:7" ht="60">
      <c r="B57" s="9">
        <v>50</v>
      </c>
      <c r="C57" s="16" t="s">
        <v>1011</v>
      </c>
      <c r="D57" s="25" t="s">
        <v>1012</v>
      </c>
      <c r="E57" s="25"/>
      <c r="F57" s="25" t="s">
        <v>1013</v>
      </c>
      <c r="G57" s="32"/>
    </row>
    <row r="58" spans="2:7" ht="90">
      <c r="B58" s="9">
        <v>51</v>
      </c>
      <c r="C58" s="16" t="s">
        <v>1014</v>
      </c>
      <c r="D58" s="51" t="s">
        <v>1015</v>
      </c>
      <c r="E58" s="52"/>
      <c r="F58" s="25" t="s">
        <v>1016</v>
      </c>
      <c r="G58" s="32"/>
    </row>
    <row r="59" spans="2:7" ht="45">
      <c r="B59" s="9">
        <v>52</v>
      </c>
      <c r="C59" s="16" t="s">
        <v>1017</v>
      </c>
      <c r="D59" s="51" t="s">
        <v>1018</v>
      </c>
      <c r="E59" s="52"/>
      <c r="F59" s="25" t="s">
        <v>1019</v>
      </c>
      <c r="G59" s="32"/>
    </row>
    <row r="60" spans="2:7" ht="45">
      <c r="B60" s="9">
        <v>53</v>
      </c>
      <c r="C60" s="16" t="s">
        <v>1020</v>
      </c>
      <c r="D60" s="25" t="s">
        <v>1021</v>
      </c>
      <c r="E60" s="25"/>
      <c r="F60" s="25" t="s">
        <v>1022</v>
      </c>
      <c r="G60" s="32"/>
    </row>
    <row r="61" spans="2:7" ht="75">
      <c r="B61" s="9">
        <v>54</v>
      </c>
      <c r="C61" s="16" t="s">
        <v>1023</v>
      </c>
      <c r="D61" s="28" t="s">
        <v>1024</v>
      </c>
      <c r="E61" s="29"/>
      <c r="F61" s="25" t="s">
        <v>1025</v>
      </c>
      <c r="G61" s="32"/>
    </row>
    <row r="62" spans="2:7" ht="45">
      <c r="B62" s="9">
        <v>55</v>
      </c>
      <c r="C62" s="16" t="s">
        <v>1026</v>
      </c>
      <c r="D62" s="28" t="s">
        <v>1612</v>
      </c>
      <c r="E62" s="31" t="s">
        <v>1613</v>
      </c>
      <c r="F62" s="25" t="s">
        <v>1028</v>
      </c>
      <c r="G62" s="34" t="s">
        <v>1622</v>
      </c>
    </row>
    <row r="63" spans="2:7" ht="60">
      <c r="B63" s="9">
        <v>56</v>
      </c>
      <c r="C63" s="16" t="s">
        <v>253</v>
      </c>
      <c r="D63" s="51" t="s">
        <v>1029</v>
      </c>
      <c r="E63" s="52"/>
      <c r="F63" s="25" t="s">
        <v>1030</v>
      </c>
      <c r="G63" s="32"/>
    </row>
    <row r="64" spans="2:7" ht="75">
      <c r="B64" s="9">
        <v>57</v>
      </c>
      <c r="C64" s="16" t="s">
        <v>1031</v>
      </c>
      <c r="D64" s="25" t="s">
        <v>1032</v>
      </c>
      <c r="E64" s="25"/>
      <c r="F64" s="25" t="s">
        <v>1033</v>
      </c>
      <c r="G64" s="32"/>
    </row>
    <row r="65" spans="2:7" ht="45">
      <c r="B65" s="9">
        <v>58</v>
      </c>
      <c r="C65" s="16" t="s">
        <v>1034</v>
      </c>
      <c r="D65" s="28" t="s">
        <v>1035</v>
      </c>
      <c r="E65" s="29" t="s">
        <v>1036</v>
      </c>
      <c r="F65" s="25" t="s">
        <v>1037</v>
      </c>
      <c r="G65" s="32"/>
    </row>
    <row r="66" spans="2:7" ht="60">
      <c r="B66" s="9">
        <v>59</v>
      </c>
      <c r="C66" s="16" t="s">
        <v>1038</v>
      </c>
      <c r="D66" s="25" t="s">
        <v>1039</v>
      </c>
      <c r="E66" s="25"/>
      <c r="F66" s="25" t="s">
        <v>1040</v>
      </c>
      <c r="G66" s="32"/>
    </row>
    <row r="67" spans="2:7" ht="60">
      <c r="B67" s="9">
        <v>60</v>
      </c>
      <c r="C67" s="16" t="s">
        <v>1041</v>
      </c>
      <c r="D67" s="25" t="s">
        <v>1042</v>
      </c>
      <c r="E67" s="24" t="s">
        <v>1043</v>
      </c>
      <c r="F67" s="25" t="s">
        <v>1044</v>
      </c>
      <c r="G67" s="32"/>
    </row>
    <row r="68" spans="2:7" ht="45">
      <c r="B68" s="9">
        <v>61</v>
      </c>
      <c r="C68" s="16" t="s">
        <v>1045</v>
      </c>
      <c r="D68" s="25" t="s">
        <v>1046</v>
      </c>
      <c r="E68" s="25"/>
      <c r="F68" s="25" t="s">
        <v>1047</v>
      </c>
      <c r="G68" s="32"/>
    </row>
    <row r="69" spans="2:7" ht="30">
      <c r="B69" s="9">
        <v>62</v>
      </c>
      <c r="C69" s="16" t="s">
        <v>1048</v>
      </c>
      <c r="D69" s="25" t="s">
        <v>1049</v>
      </c>
      <c r="E69" s="25"/>
      <c r="F69" s="25" t="s">
        <v>1050</v>
      </c>
      <c r="G69" s="32"/>
    </row>
    <row r="70" spans="2:7" ht="15.6">
      <c r="B70" s="9">
        <v>63</v>
      </c>
      <c r="C70" s="16" t="s">
        <v>1051</v>
      </c>
      <c r="D70" s="25" t="s">
        <v>1052</v>
      </c>
      <c r="E70" s="25"/>
      <c r="F70" s="25" t="s">
        <v>1053</v>
      </c>
      <c r="G70" s="32"/>
    </row>
    <row r="71" spans="2:7" ht="105">
      <c r="B71" s="9">
        <v>64</v>
      </c>
      <c r="C71" s="25" t="s">
        <v>1054</v>
      </c>
      <c r="D71" s="25" t="s">
        <v>1055</v>
      </c>
      <c r="E71" s="25"/>
      <c r="F71" s="53" t="s">
        <v>1056</v>
      </c>
      <c r="G71" s="32"/>
    </row>
    <row r="72" spans="2:7" ht="45">
      <c r="B72" s="9">
        <v>65</v>
      </c>
      <c r="C72" s="16" t="s">
        <v>1057</v>
      </c>
      <c r="D72" s="16" t="s">
        <v>1058</v>
      </c>
      <c r="E72" s="25"/>
      <c r="F72" s="25" t="s">
        <v>1059</v>
      </c>
      <c r="G72" s="32"/>
    </row>
    <row r="73" spans="2:7" ht="75">
      <c r="B73" s="9">
        <v>66</v>
      </c>
      <c r="C73" s="16" t="s">
        <v>1060</v>
      </c>
      <c r="D73" s="25" t="s">
        <v>1061</v>
      </c>
      <c r="E73" s="25"/>
      <c r="F73" s="25" t="s">
        <v>1062</v>
      </c>
      <c r="G73" s="32"/>
    </row>
    <row r="74" spans="2:7" ht="45">
      <c r="B74" s="9">
        <v>67</v>
      </c>
      <c r="C74" s="16" t="s">
        <v>1063</v>
      </c>
      <c r="D74" s="25" t="s">
        <v>1064</v>
      </c>
      <c r="E74" s="25"/>
      <c r="F74" s="25" t="s">
        <v>1065</v>
      </c>
      <c r="G74" s="32"/>
    </row>
    <row r="75" spans="2:7" ht="45">
      <c r="B75" s="9">
        <v>68</v>
      </c>
      <c r="C75" s="16" t="s">
        <v>252</v>
      </c>
      <c r="D75" s="25" t="s">
        <v>824</v>
      </c>
      <c r="E75" s="25"/>
      <c r="F75" s="54" t="s">
        <v>1066</v>
      </c>
      <c r="G75" s="32"/>
    </row>
    <row r="76" spans="2:7" ht="67.5" customHeight="1">
      <c r="B76" s="9">
        <v>69</v>
      </c>
      <c r="C76" s="16" t="s">
        <v>1067</v>
      </c>
      <c r="D76" s="25" t="s">
        <v>1068</v>
      </c>
      <c r="E76" s="25"/>
      <c r="F76" s="25" t="s">
        <v>1069</v>
      </c>
      <c r="G76" s="32"/>
    </row>
    <row r="77" spans="2:7" ht="60">
      <c r="B77" s="9">
        <v>70</v>
      </c>
      <c r="C77" s="16" t="s">
        <v>1070</v>
      </c>
      <c r="D77" s="25" t="s">
        <v>1071</v>
      </c>
      <c r="E77" s="25"/>
      <c r="F77" s="25" t="s">
        <v>1072</v>
      </c>
      <c r="G77" s="32"/>
    </row>
    <row r="78" spans="2:7" ht="60">
      <c r="B78" s="9">
        <v>71</v>
      </c>
      <c r="C78" s="16" t="s">
        <v>1073</v>
      </c>
      <c r="D78" s="25" t="s">
        <v>1074</v>
      </c>
      <c r="E78" s="25"/>
      <c r="F78" s="25" t="s">
        <v>1075</v>
      </c>
      <c r="G78" s="32"/>
    </row>
    <row r="79" spans="2:7" ht="60">
      <c r="B79" s="9">
        <v>72</v>
      </c>
      <c r="C79" s="16" t="s">
        <v>1076</v>
      </c>
      <c r="D79" s="25" t="s">
        <v>1077</v>
      </c>
      <c r="E79" s="25"/>
      <c r="F79" s="25" t="s">
        <v>1078</v>
      </c>
      <c r="G79" s="32"/>
    </row>
    <row r="80" spans="2:7" ht="45">
      <c r="B80" s="9">
        <v>73</v>
      </c>
      <c r="C80" s="16" t="s">
        <v>1079</v>
      </c>
      <c r="D80" s="16" t="s">
        <v>1080</v>
      </c>
      <c r="E80" s="25"/>
      <c r="F80" s="25" t="s">
        <v>1081</v>
      </c>
      <c r="G80" s="32"/>
    </row>
    <row r="81" spans="2:7" ht="46.5" customHeight="1">
      <c r="B81" s="9">
        <v>74</v>
      </c>
      <c r="C81" s="16" t="s">
        <v>1082</v>
      </c>
      <c r="D81" s="16" t="s">
        <v>1083</v>
      </c>
      <c r="E81" s="24" t="s">
        <v>1084</v>
      </c>
      <c r="F81" s="25" t="s">
        <v>1085</v>
      </c>
      <c r="G81" s="32"/>
    </row>
    <row r="82" spans="2:7" ht="56.25" customHeight="1">
      <c r="B82" s="9">
        <v>75</v>
      </c>
      <c r="C82" s="16" t="s">
        <v>798</v>
      </c>
      <c r="D82" s="25" t="s">
        <v>1086</v>
      </c>
      <c r="E82" s="24" t="s">
        <v>1087</v>
      </c>
      <c r="F82" s="25" t="s">
        <v>1088</v>
      </c>
      <c r="G82" s="32"/>
    </row>
    <row r="83" spans="2:7" ht="45">
      <c r="B83" s="9">
        <v>76</v>
      </c>
      <c r="C83" s="16" t="s">
        <v>1089</v>
      </c>
      <c r="D83" s="16" t="s">
        <v>1090</v>
      </c>
      <c r="E83" s="25"/>
      <c r="F83" s="25" t="s">
        <v>1091</v>
      </c>
      <c r="G83" s="32"/>
    </row>
    <row r="84" spans="2:7" ht="75">
      <c r="B84" s="9">
        <v>77</v>
      </c>
      <c r="C84" s="16" t="s">
        <v>1092</v>
      </c>
      <c r="D84" s="16" t="s">
        <v>1093</v>
      </c>
      <c r="E84" s="25"/>
      <c r="F84" s="25" t="s">
        <v>1094</v>
      </c>
      <c r="G84" s="32"/>
    </row>
    <row r="85" spans="2:7" ht="45">
      <c r="B85" s="9">
        <v>78</v>
      </c>
      <c r="C85" s="16" t="s">
        <v>1095</v>
      </c>
      <c r="D85" s="16" t="s">
        <v>1096</v>
      </c>
      <c r="E85" s="25"/>
      <c r="F85" s="25" t="s">
        <v>1097</v>
      </c>
      <c r="G85" s="32"/>
    </row>
    <row r="86" spans="2:7" ht="75">
      <c r="B86" s="9">
        <v>79</v>
      </c>
      <c r="C86" s="16" t="s">
        <v>1098</v>
      </c>
      <c r="D86" s="16" t="s">
        <v>1099</v>
      </c>
      <c r="E86" s="25"/>
      <c r="F86" s="25" t="s">
        <v>1100</v>
      </c>
      <c r="G86" s="32"/>
    </row>
    <row r="87" spans="2:7" ht="75">
      <c r="B87" s="9">
        <v>80</v>
      </c>
      <c r="C87" s="16" t="s">
        <v>1101</v>
      </c>
      <c r="D87" s="16" t="s">
        <v>1102</v>
      </c>
      <c r="E87" s="25"/>
      <c r="F87" s="25" t="s">
        <v>1103</v>
      </c>
      <c r="G87" s="32"/>
    </row>
    <row r="88" spans="2:7" ht="54" customHeight="1">
      <c r="B88" s="9">
        <v>81</v>
      </c>
      <c r="C88" s="16" t="s">
        <v>1104</v>
      </c>
      <c r="D88" s="16" t="s">
        <v>1105</v>
      </c>
      <c r="E88" s="24" t="s">
        <v>1106</v>
      </c>
      <c r="F88" s="25" t="s">
        <v>1107</v>
      </c>
      <c r="G88" s="32"/>
    </row>
    <row r="89" spans="2:7" ht="60">
      <c r="B89" s="9">
        <v>82</v>
      </c>
      <c r="C89" s="16" t="s">
        <v>1108</v>
      </c>
      <c r="D89" s="16" t="s">
        <v>1109</v>
      </c>
      <c r="E89" s="25"/>
      <c r="F89" s="25" t="s">
        <v>1110</v>
      </c>
      <c r="G89" s="32"/>
    </row>
    <row r="90" spans="2:7" ht="135">
      <c r="B90" s="9">
        <v>83</v>
      </c>
      <c r="C90" s="16" t="s">
        <v>255</v>
      </c>
      <c r="D90" s="16" t="s">
        <v>1111</v>
      </c>
      <c r="E90" s="24" t="s">
        <v>845</v>
      </c>
      <c r="F90" s="25" t="s">
        <v>1112</v>
      </c>
      <c r="G90" s="32"/>
    </row>
    <row r="91" spans="2:7" ht="60">
      <c r="B91" s="9">
        <v>84</v>
      </c>
      <c r="C91" s="16" t="s">
        <v>1113</v>
      </c>
      <c r="D91" s="16" t="s">
        <v>1114</v>
      </c>
      <c r="E91" s="24" t="s">
        <v>1115</v>
      </c>
      <c r="F91" s="25" t="s">
        <v>1116</v>
      </c>
      <c r="G91" s="32"/>
    </row>
    <row r="92" spans="2:7" ht="60">
      <c r="B92" s="37">
        <v>85</v>
      </c>
      <c r="C92" s="16" t="s">
        <v>1117</v>
      </c>
      <c r="D92" s="16" t="s">
        <v>1118</v>
      </c>
      <c r="E92" s="24" t="s">
        <v>1119</v>
      </c>
      <c r="F92" s="25" t="s">
        <v>1120</v>
      </c>
      <c r="G92" s="32"/>
    </row>
    <row r="93" spans="2:7" ht="120">
      <c r="B93" s="37">
        <v>86</v>
      </c>
      <c r="C93" s="16" t="s">
        <v>1121</v>
      </c>
      <c r="D93" s="16" t="s">
        <v>1122</v>
      </c>
      <c r="E93" s="24" t="s">
        <v>1123</v>
      </c>
      <c r="F93" s="25" t="s">
        <v>1124</v>
      </c>
      <c r="G93" s="32"/>
    </row>
    <row r="94" spans="2:7" ht="60">
      <c r="B94" s="37">
        <v>87</v>
      </c>
      <c r="C94" s="16" t="s">
        <v>1125</v>
      </c>
      <c r="D94" s="16" t="s">
        <v>1126</v>
      </c>
      <c r="E94" s="25"/>
      <c r="F94" s="25" t="s">
        <v>1127</v>
      </c>
      <c r="G94" s="32"/>
    </row>
    <row r="95" spans="2:7" ht="30">
      <c r="B95" s="37">
        <v>88</v>
      </c>
      <c r="C95" s="16" t="s">
        <v>1128</v>
      </c>
      <c r="D95" s="16" t="s">
        <v>1129</v>
      </c>
      <c r="E95" s="25"/>
      <c r="F95" s="25" t="s">
        <v>1130</v>
      </c>
      <c r="G95" s="32"/>
    </row>
    <row r="96" spans="2:7" ht="30">
      <c r="B96" s="37">
        <v>89</v>
      </c>
      <c r="C96" s="16" t="s">
        <v>1131</v>
      </c>
      <c r="D96" s="16" t="s">
        <v>1132</v>
      </c>
      <c r="E96" s="25"/>
      <c r="F96" s="25" t="s">
        <v>1133</v>
      </c>
      <c r="G96" s="32"/>
    </row>
    <row r="97" spans="2:7" ht="30.6">
      <c r="B97" s="262">
        <v>90</v>
      </c>
      <c r="C97" s="263" t="s">
        <v>1134</v>
      </c>
      <c r="D97" s="263" t="s">
        <v>1135</v>
      </c>
      <c r="E97" s="264"/>
      <c r="F97" s="25" t="s">
        <v>1136</v>
      </c>
      <c r="G97" s="32"/>
    </row>
    <row r="98" spans="2:7" ht="30.6">
      <c r="B98" s="262"/>
      <c r="C98" s="263"/>
      <c r="D98" s="263"/>
      <c r="E98" s="264"/>
      <c r="F98" s="25" t="s">
        <v>1619</v>
      </c>
      <c r="G98" s="32"/>
    </row>
    <row r="99" spans="2:7" ht="30.6">
      <c r="B99" s="262">
        <v>91</v>
      </c>
      <c r="C99" s="263" t="s">
        <v>1137</v>
      </c>
      <c r="D99" s="263" t="s">
        <v>1138</v>
      </c>
      <c r="E99" s="264"/>
      <c r="F99" s="25" t="s">
        <v>1139</v>
      </c>
      <c r="G99" s="32"/>
    </row>
    <row r="100" spans="2:7" ht="30.6">
      <c r="B100" s="262"/>
      <c r="C100" s="263"/>
      <c r="D100" s="263"/>
      <c r="E100" s="264"/>
      <c r="F100" s="25" t="s">
        <v>1140</v>
      </c>
      <c r="G100" s="32"/>
    </row>
    <row r="101" spans="2:7" ht="195">
      <c r="B101" s="37">
        <v>92</v>
      </c>
      <c r="C101" s="25" t="s">
        <v>1141</v>
      </c>
      <c r="D101" s="25" t="s">
        <v>1772</v>
      </c>
      <c r="E101" s="25" t="s">
        <v>1770</v>
      </c>
      <c r="F101" s="25" t="s">
        <v>1142</v>
      </c>
      <c r="G101" s="17" t="s">
        <v>1771</v>
      </c>
    </row>
    <row r="102" spans="2:7" ht="45">
      <c r="B102" s="262">
        <v>93</v>
      </c>
      <c r="C102" s="263" t="s">
        <v>1143</v>
      </c>
      <c r="D102" s="25" t="s">
        <v>1144</v>
      </c>
      <c r="E102" s="25"/>
      <c r="F102" s="25" t="s">
        <v>1145</v>
      </c>
      <c r="G102" s="32"/>
    </row>
    <row r="103" spans="2:7" ht="45">
      <c r="B103" s="262"/>
      <c r="C103" s="263"/>
      <c r="D103" s="25" t="s">
        <v>1144</v>
      </c>
      <c r="E103" s="25"/>
      <c r="F103" s="25" t="s">
        <v>1146</v>
      </c>
      <c r="G103" s="32"/>
    </row>
    <row r="104" spans="2:7" ht="75">
      <c r="B104" s="37">
        <v>94</v>
      </c>
      <c r="C104" s="25" t="s">
        <v>1147</v>
      </c>
      <c r="D104" s="25" t="s">
        <v>1148</v>
      </c>
      <c r="E104" s="25"/>
      <c r="F104" s="25" t="s">
        <v>1149</v>
      </c>
      <c r="G104" s="32"/>
    </row>
    <row r="105" spans="2:7" ht="75">
      <c r="B105" s="37">
        <v>95</v>
      </c>
      <c r="C105" s="16" t="s">
        <v>867</v>
      </c>
      <c r="D105" s="16" t="s">
        <v>838</v>
      </c>
      <c r="E105" s="25"/>
      <c r="F105" s="25" t="s">
        <v>1150</v>
      </c>
      <c r="G105" s="32"/>
    </row>
    <row r="106" spans="2:7" ht="30">
      <c r="B106" s="262">
        <v>96</v>
      </c>
      <c r="C106" s="263" t="s">
        <v>262</v>
      </c>
      <c r="D106" s="264" t="s">
        <v>1151</v>
      </c>
      <c r="E106" s="265" t="s">
        <v>1152</v>
      </c>
      <c r="F106" s="25" t="s">
        <v>1153</v>
      </c>
      <c r="G106" s="255" t="s">
        <v>1717</v>
      </c>
    </row>
    <row r="107" spans="2:7" ht="30">
      <c r="B107" s="262"/>
      <c r="C107" s="263"/>
      <c r="D107" s="264"/>
      <c r="E107" s="263"/>
      <c r="F107" s="25" t="s">
        <v>1154</v>
      </c>
      <c r="G107" s="253"/>
    </row>
    <row r="108" spans="2:7" ht="30">
      <c r="B108" s="262"/>
      <c r="C108" s="263"/>
      <c r="D108" s="264"/>
      <c r="E108" s="263"/>
      <c r="F108" s="25" t="s">
        <v>1155</v>
      </c>
      <c r="G108" s="254"/>
    </row>
    <row r="109" spans="2:7" ht="30">
      <c r="B109" s="262">
        <v>97</v>
      </c>
      <c r="C109" s="263" t="s">
        <v>1156</v>
      </c>
      <c r="D109" s="263" t="s">
        <v>1609</v>
      </c>
      <c r="E109" s="263" t="s">
        <v>1157</v>
      </c>
      <c r="F109" s="25" t="s">
        <v>1158</v>
      </c>
      <c r="G109" s="32"/>
    </row>
    <row r="110" spans="2:7" ht="47.85" customHeight="1">
      <c r="B110" s="262"/>
      <c r="C110" s="263"/>
      <c r="D110" s="263"/>
      <c r="E110" s="263"/>
      <c r="F110" s="25" t="s">
        <v>1159</v>
      </c>
      <c r="G110" s="32"/>
    </row>
    <row r="111" spans="2:7" ht="120">
      <c r="B111" s="37">
        <v>98</v>
      </c>
      <c r="C111" s="25" t="s">
        <v>264</v>
      </c>
      <c r="D111" s="25" t="s">
        <v>1160</v>
      </c>
      <c r="E111" s="25"/>
      <c r="F111" s="25" t="s">
        <v>1161</v>
      </c>
      <c r="G111" s="32"/>
    </row>
    <row r="112" spans="2:7" ht="60">
      <c r="B112" s="37">
        <v>99</v>
      </c>
      <c r="C112" s="25" t="s">
        <v>1162</v>
      </c>
      <c r="D112" s="25" t="s">
        <v>1163</v>
      </c>
      <c r="E112" s="25"/>
      <c r="F112" s="25" t="s">
        <v>1808</v>
      </c>
      <c r="G112" s="32"/>
    </row>
    <row r="113" spans="2:7" ht="90">
      <c r="B113" s="37">
        <v>100</v>
      </c>
      <c r="C113" s="25" t="s">
        <v>1164</v>
      </c>
      <c r="D113" s="25" t="s">
        <v>1165</v>
      </c>
      <c r="E113" s="25" t="s">
        <v>1166</v>
      </c>
      <c r="F113" s="25" t="s">
        <v>1167</v>
      </c>
      <c r="G113" s="32"/>
    </row>
    <row r="114" spans="2:7" ht="90">
      <c r="B114" s="37">
        <v>101</v>
      </c>
      <c r="C114" s="25" t="s">
        <v>1168</v>
      </c>
      <c r="D114" s="25" t="s">
        <v>1169</v>
      </c>
      <c r="E114" s="25"/>
      <c r="F114" s="25" t="s">
        <v>1170</v>
      </c>
      <c r="G114" s="32"/>
    </row>
    <row r="115" spans="2:7" ht="75">
      <c r="B115" s="37">
        <v>102</v>
      </c>
      <c r="C115" s="25" t="s">
        <v>461</v>
      </c>
      <c r="D115" s="25" t="s">
        <v>1745</v>
      </c>
      <c r="E115" s="25"/>
      <c r="F115" s="25" t="s">
        <v>1171</v>
      </c>
      <c r="G115" s="32"/>
    </row>
    <row r="116" spans="2:7" ht="60">
      <c r="B116" s="37">
        <v>103</v>
      </c>
      <c r="C116" s="25" t="s">
        <v>1172</v>
      </c>
      <c r="D116" s="25" t="s">
        <v>1173</v>
      </c>
      <c r="E116" s="25" t="s">
        <v>1174</v>
      </c>
      <c r="F116" s="25" t="s">
        <v>1175</v>
      </c>
      <c r="G116" s="32"/>
    </row>
    <row r="117" spans="2:7" ht="75">
      <c r="B117" s="37">
        <v>104</v>
      </c>
      <c r="C117" s="25" t="s">
        <v>1176</v>
      </c>
      <c r="D117" s="25" t="s">
        <v>1177</v>
      </c>
      <c r="E117" s="25"/>
      <c r="F117" s="25" t="s">
        <v>1178</v>
      </c>
      <c r="G117" s="32"/>
    </row>
    <row r="118" spans="2:7" ht="60">
      <c r="B118" s="37">
        <v>105</v>
      </c>
      <c r="C118" s="25" t="s">
        <v>1179</v>
      </c>
      <c r="D118" s="25" t="s">
        <v>1180</v>
      </c>
      <c r="E118" s="25"/>
      <c r="F118" s="25" t="s">
        <v>1181</v>
      </c>
      <c r="G118" s="32"/>
    </row>
    <row r="119" spans="2:7" ht="45">
      <c r="B119" s="33">
        <v>106</v>
      </c>
      <c r="C119" s="16" t="s">
        <v>1805</v>
      </c>
      <c r="D119" s="16" t="s">
        <v>1182</v>
      </c>
      <c r="E119" s="24" t="s">
        <v>1183</v>
      </c>
      <c r="F119" s="25" t="s">
        <v>882</v>
      </c>
      <c r="G119" s="32"/>
    </row>
    <row r="120" spans="2:7" ht="30">
      <c r="B120" s="33">
        <v>107</v>
      </c>
      <c r="C120" s="16" t="s">
        <v>1194</v>
      </c>
      <c r="D120" s="16" t="s">
        <v>1184</v>
      </c>
      <c r="E120" s="25" t="s">
        <v>1185</v>
      </c>
      <c r="F120" s="25"/>
      <c r="G120" s="32"/>
    </row>
    <row r="121" spans="2:7" ht="45.6">
      <c r="B121" s="37">
        <v>108</v>
      </c>
      <c r="C121" s="25" t="s">
        <v>1570</v>
      </c>
      <c r="D121" s="16" t="s">
        <v>1571</v>
      </c>
      <c r="E121" s="55" t="s">
        <v>1572</v>
      </c>
      <c r="F121" s="32"/>
      <c r="G121" s="32"/>
    </row>
    <row r="122" spans="2:7" ht="60">
      <c r="B122" s="33">
        <v>109</v>
      </c>
      <c r="C122" s="16" t="s">
        <v>176</v>
      </c>
      <c r="D122" s="16" t="s">
        <v>1611</v>
      </c>
      <c r="E122" s="16" t="s">
        <v>1610</v>
      </c>
      <c r="F122" s="25" t="s">
        <v>765</v>
      </c>
      <c r="G122" s="16" t="s">
        <v>1616</v>
      </c>
    </row>
  </sheetData>
  <mergeCells count="27">
    <mergeCell ref="E97:E98"/>
    <mergeCell ref="B99:B100"/>
    <mergeCell ref="C99:C100"/>
    <mergeCell ref="D99:D100"/>
    <mergeCell ref="B3:G3"/>
    <mergeCell ref="E99:E100"/>
    <mergeCell ref="B5:B6"/>
    <mergeCell ref="C5:C6"/>
    <mergeCell ref="D5:D6"/>
    <mergeCell ref="E5:E6"/>
    <mergeCell ref="F5:F6"/>
    <mergeCell ref="G106:G108"/>
    <mergeCell ref="G5:G6"/>
    <mergeCell ref="B109:B110"/>
    <mergeCell ref="C109:C110"/>
    <mergeCell ref="D109:D110"/>
    <mergeCell ref="E109:E110"/>
    <mergeCell ref="B102:B103"/>
    <mergeCell ref="C102:C103"/>
    <mergeCell ref="B106:B108"/>
    <mergeCell ref="C106:C108"/>
    <mergeCell ref="D106:D108"/>
    <mergeCell ref="E106:E108"/>
    <mergeCell ref="B42:B43"/>
    <mergeCell ref="B97:B98"/>
    <mergeCell ref="C97:C98"/>
    <mergeCell ref="D97:D9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81233-20AC-4E58-8E75-D1BFB7790EBA}">
  <dimension ref="B2:L23"/>
  <sheetViews>
    <sheetView topLeftCell="A2" workbookViewId="0">
      <selection activeCell="B4" sqref="B4:F23"/>
    </sheetView>
  </sheetViews>
  <sheetFormatPr defaultColWidth="8.6640625" defaultRowHeight="14.4"/>
  <cols>
    <col min="1" max="1" width="8.6640625" customWidth="1"/>
    <col min="2" max="2" width="4.6640625" customWidth="1"/>
    <col min="3" max="3" width="21.6640625" customWidth="1"/>
    <col min="4" max="6" width="12.44140625" style="5" customWidth="1"/>
    <col min="7" max="8" width="8.6640625" customWidth="1"/>
    <col min="9" max="9" width="4.109375" style="5" customWidth="1"/>
    <col min="10" max="10" width="26.33203125" customWidth="1"/>
    <col min="11" max="11" width="23.109375" customWidth="1"/>
  </cols>
  <sheetData>
    <row r="2" spans="2:12" ht="15.6">
      <c r="B2" s="273" t="s">
        <v>2868</v>
      </c>
      <c r="C2" s="273"/>
      <c r="D2" s="273"/>
      <c r="E2" s="273"/>
      <c r="F2" s="273"/>
    </row>
    <row r="3" spans="2:12">
      <c r="B3" s="4"/>
    </row>
    <row r="4" spans="2:12" ht="15.6">
      <c r="B4" s="270" t="s">
        <v>2858</v>
      </c>
      <c r="C4" s="270" t="s">
        <v>2859</v>
      </c>
      <c r="D4" s="269" t="s">
        <v>2864</v>
      </c>
      <c r="E4" s="269"/>
      <c r="F4" s="269"/>
    </row>
    <row r="5" spans="2:12" ht="15.6">
      <c r="B5" s="270"/>
      <c r="C5" s="270"/>
      <c r="D5" s="57" t="s">
        <v>2860</v>
      </c>
      <c r="E5" s="57" t="s">
        <v>2861</v>
      </c>
      <c r="F5" s="57" t="s">
        <v>2862</v>
      </c>
      <c r="I5" s="57" t="s">
        <v>2858</v>
      </c>
      <c r="J5" s="57" t="s">
        <v>2863</v>
      </c>
      <c r="K5" s="57" t="s">
        <v>2869</v>
      </c>
    </row>
    <row r="6" spans="2:12" ht="15.6">
      <c r="B6" s="60">
        <v>1</v>
      </c>
      <c r="C6" s="30" t="s">
        <v>2825</v>
      </c>
      <c r="D6" s="60"/>
      <c r="E6" s="60"/>
      <c r="F6" s="60">
        <v>2</v>
      </c>
      <c r="I6" s="1">
        <v>1</v>
      </c>
      <c r="J6" s="2" t="s">
        <v>2860</v>
      </c>
      <c r="K6" s="2">
        <f>D23</f>
        <v>47</v>
      </c>
    </row>
    <row r="7" spans="2:12" ht="15.6">
      <c r="B7" s="60">
        <v>2</v>
      </c>
      <c r="C7" s="62" t="s">
        <v>2823</v>
      </c>
      <c r="D7" s="60"/>
      <c r="E7" s="60"/>
      <c r="F7" s="60">
        <v>1</v>
      </c>
      <c r="I7" s="1">
        <v>2</v>
      </c>
      <c r="J7" s="2" t="s">
        <v>2861</v>
      </c>
      <c r="K7" s="2">
        <f>E23</f>
        <v>84</v>
      </c>
    </row>
    <row r="8" spans="2:12" ht="15.6">
      <c r="B8" s="60">
        <v>3</v>
      </c>
      <c r="C8" s="62" t="s">
        <v>2840</v>
      </c>
      <c r="D8" s="60"/>
      <c r="E8" s="60"/>
      <c r="F8" s="60">
        <v>1</v>
      </c>
      <c r="I8" s="1">
        <v>3</v>
      </c>
      <c r="J8" s="2" t="s">
        <v>2862</v>
      </c>
      <c r="K8" s="2">
        <f>F23</f>
        <v>44</v>
      </c>
    </row>
    <row r="9" spans="2:12" ht="15.6">
      <c r="B9" s="60">
        <v>4</v>
      </c>
      <c r="C9" s="30" t="s">
        <v>2820</v>
      </c>
      <c r="D9" s="57"/>
      <c r="E9" s="57"/>
      <c r="F9" s="60">
        <v>2</v>
      </c>
    </row>
    <row r="10" spans="2:12" ht="15.6">
      <c r="B10" s="60">
        <v>5</v>
      </c>
      <c r="C10" s="63" t="s">
        <v>1604</v>
      </c>
      <c r="D10" s="60">
        <v>4</v>
      </c>
      <c r="E10" s="60">
        <v>48</v>
      </c>
      <c r="F10" s="60">
        <v>5</v>
      </c>
    </row>
    <row r="11" spans="2:12" ht="15.6">
      <c r="B11" s="60">
        <v>6</v>
      </c>
      <c r="C11" s="63" t="s">
        <v>1605</v>
      </c>
      <c r="D11" s="60">
        <v>7</v>
      </c>
      <c r="E11" s="60">
        <v>14</v>
      </c>
      <c r="F11" s="60">
        <v>7</v>
      </c>
    </row>
    <row r="12" spans="2:12" ht="15.6">
      <c r="B12" s="60">
        <v>7</v>
      </c>
      <c r="C12" s="63" t="s">
        <v>1606</v>
      </c>
      <c r="D12" s="60">
        <v>2</v>
      </c>
      <c r="E12" s="60">
        <v>1</v>
      </c>
      <c r="F12" s="60">
        <v>1</v>
      </c>
      <c r="L12" s="4"/>
    </row>
    <row r="13" spans="2:12" ht="15.6">
      <c r="B13" s="60">
        <v>8</v>
      </c>
      <c r="C13" s="63" t="s">
        <v>2696</v>
      </c>
      <c r="D13" s="60">
        <v>15</v>
      </c>
      <c r="E13" s="60">
        <v>13</v>
      </c>
      <c r="F13" s="60">
        <v>6</v>
      </c>
    </row>
    <row r="14" spans="2:12" ht="15.6">
      <c r="B14" s="60">
        <v>9</v>
      </c>
      <c r="C14" s="63" t="s">
        <v>2697</v>
      </c>
      <c r="D14" s="60">
        <v>5</v>
      </c>
      <c r="E14" s="60">
        <v>2</v>
      </c>
      <c r="F14" s="60">
        <v>4</v>
      </c>
    </row>
    <row r="15" spans="2:12" ht="15.6">
      <c r="B15" s="60">
        <v>10</v>
      </c>
      <c r="C15" s="63" t="s">
        <v>2699</v>
      </c>
      <c r="D15" s="60">
        <v>10</v>
      </c>
      <c r="E15" s="60">
        <v>6</v>
      </c>
      <c r="F15" s="60">
        <v>6</v>
      </c>
    </row>
    <row r="16" spans="2:12" ht="15.6">
      <c r="B16" s="60">
        <v>11</v>
      </c>
      <c r="C16" s="63" t="s">
        <v>2865</v>
      </c>
      <c r="D16" s="60">
        <v>1</v>
      </c>
      <c r="E16" s="60"/>
      <c r="F16" s="60">
        <v>2</v>
      </c>
    </row>
    <row r="17" spans="2:9" ht="15.6">
      <c r="B17" s="60">
        <v>12</v>
      </c>
      <c r="C17" s="63" t="s">
        <v>2866</v>
      </c>
      <c r="D17" s="60"/>
      <c r="E17" s="60"/>
      <c r="F17" s="60">
        <v>1</v>
      </c>
    </row>
    <row r="18" spans="2:9" ht="15.6">
      <c r="B18" s="60">
        <v>13</v>
      </c>
      <c r="C18" s="63" t="s">
        <v>2816</v>
      </c>
      <c r="D18" s="60"/>
      <c r="E18" s="60"/>
      <c r="F18" s="60">
        <v>1</v>
      </c>
    </row>
    <row r="19" spans="2:9" ht="15.6">
      <c r="B19" s="60">
        <v>14</v>
      </c>
      <c r="C19" s="63" t="s">
        <v>2843</v>
      </c>
      <c r="D19" s="60"/>
      <c r="E19" s="60"/>
      <c r="F19" s="60">
        <v>1</v>
      </c>
    </row>
    <row r="20" spans="2:9" ht="15.6">
      <c r="B20" s="60">
        <v>15</v>
      </c>
      <c r="C20" s="63" t="s">
        <v>2704</v>
      </c>
      <c r="D20" s="60">
        <v>1</v>
      </c>
      <c r="E20" s="60"/>
      <c r="F20" s="60"/>
    </row>
    <row r="21" spans="2:9" ht="15.6">
      <c r="B21" s="60">
        <v>16</v>
      </c>
      <c r="C21" s="63" t="s">
        <v>2717</v>
      </c>
      <c r="D21" s="60">
        <v>1</v>
      </c>
      <c r="E21" s="60"/>
      <c r="F21" s="60">
        <v>1</v>
      </c>
    </row>
    <row r="22" spans="2:9" ht="15.6">
      <c r="B22" s="60">
        <v>17</v>
      </c>
      <c r="C22" s="63" t="s">
        <v>1608</v>
      </c>
      <c r="D22" s="60">
        <v>1</v>
      </c>
      <c r="E22" s="60"/>
      <c r="F22" s="60">
        <v>3</v>
      </c>
    </row>
    <row r="23" spans="2:9" s="4" customFormat="1" ht="15.6">
      <c r="B23" s="271" t="s">
        <v>2867</v>
      </c>
      <c r="C23" s="272"/>
      <c r="D23" s="57">
        <f>SUM(D6:D22)</f>
        <v>47</v>
      </c>
      <c r="E23" s="57">
        <f>SUM(E6:E22)</f>
        <v>84</v>
      </c>
      <c r="F23" s="57">
        <f>SUM(F6:F22)</f>
        <v>44</v>
      </c>
      <c r="I23" s="3"/>
    </row>
  </sheetData>
  <mergeCells count="5">
    <mergeCell ref="D4:F4"/>
    <mergeCell ref="C4:C5"/>
    <mergeCell ref="B4:B5"/>
    <mergeCell ref="B23:C23"/>
    <mergeCell ref="B2:F2"/>
  </mergeCells>
  <pageMargins left="0.7" right="0.7" top="0.75" bottom="0.75" header="0.3" footer="0.3"/>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4E795-DF8D-4E07-B553-C7D84B46C8C7}">
  <sheetPr>
    <tabColor rgb="FFC00000"/>
  </sheetPr>
  <dimension ref="B2:G65"/>
  <sheetViews>
    <sheetView topLeftCell="E56" zoomScale="64" zoomScaleNormal="64" workbookViewId="0">
      <selection activeCell="F60" sqref="F60"/>
    </sheetView>
  </sheetViews>
  <sheetFormatPr defaultColWidth="11.44140625" defaultRowHeight="14.4"/>
  <cols>
    <col min="1" max="1" width="2.6640625" customWidth="1"/>
    <col min="2" max="2" width="3.6640625" customWidth="1"/>
    <col min="3" max="3" width="26.109375" customWidth="1"/>
    <col min="4" max="4" width="5.109375" customWidth="1"/>
    <col min="5" max="5" width="52.33203125" customWidth="1"/>
    <col min="6" max="6" width="74.44140625" style="7" customWidth="1"/>
    <col min="7" max="7" width="21.109375" style="67" customWidth="1"/>
    <col min="8" max="14" width="11.44140625" customWidth="1"/>
    <col min="15" max="15" width="28.44140625" customWidth="1"/>
  </cols>
  <sheetData>
    <row r="2" spans="2:7" ht="18">
      <c r="B2" s="230" t="s">
        <v>1383</v>
      </c>
      <c r="C2" s="230"/>
      <c r="D2" s="230"/>
      <c r="E2" s="230"/>
      <c r="F2" s="230"/>
      <c r="G2" s="230"/>
    </row>
    <row r="3" spans="2:7">
      <c r="B3" s="5"/>
    </row>
    <row r="4" spans="2:7" ht="15.6">
      <c r="B4" s="143" t="s">
        <v>220</v>
      </c>
      <c r="C4" s="144" t="s">
        <v>2720</v>
      </c>
      <c r="D4" s="144" t="s">
        <v>220</v>
      </c>
      <c r="E4" s="144" t="s">
        <v>256</v>
      </c>
      <c r="F4" s="145" t="s">
        <v>738</v>
      </c>
      <c r="G4" s="146" t="s">
        <v>222</v>
      </c>
    </row>
    <row r="5" spans="2:7" s="26" customFormat="1" ht="97.5" customHeight="1">
      <c r="B5" s="152">
        <v>1</v>
      </c>
      <c r="C5" s="153" t="s">
        <v>2825</v>
      </c>
      <c r="D5" s="147">
        <v>1</v>
      </c>
      <c r="E5" s="54" t="s">
        <v>3660</v>
      </c>
      <c r="F5" s="25" t="s">
        <v>3687</v>
      </c>
      <c r="G5" s="152">
        <v>1</v>
      </c>
    </row>
    <row r="6" spans="2:7" s="26" customFormat="1" ht="67.5" customHeight="1">
      <c r="B6" s="152">
        <v>2</v>
      </c>
      <c r="C6" s="153" t="s">
        <v>2820</v>
      </c>
      <c r="D6" s="147">
        <v>1</v>
      </c>
      <c r="E6" s="54" t="s">
        <v>4038</v>
      </c>
      <c r="F6" s="25" t="s">
        <v>4079</v>
      </c>
      <c r="G6" s="152">
        <v>1</v>
      </c>
    </row>
    <row r="7" spans="2:7" ht="43.5" customHeight="1">
      <c r="B7" s="224">
        <v>3</v>
      </c>
      <c r="C7" s="218" t="s">
        <v>1604</v>
      </c>
      <c r="D7" s="147">
        <v>1</v>
      </c>
      <c r="E7" s="16" t="s">
        <v>229</v>
      </c>
      <c r="F7" s="16" t="s">
        <v>869</v>
      </c>
      <c r="G7" s="221">
        <v>4</v>
      </c>
    </row>
    <row r="8" spans="2:7" ht="30">
      <c r="B8" s="225"/>
      <c r="C8" s="219"/>
      <c r="D8" s="147">
        <v>2</v>
      </c>
      <c r="E8" s="16" t="s">
        <v>237</v>
      </c>
      <c r="F8" s="16" t="s">
        <v>880</v>
      </c>
      <c r="G8" s="222"/>
    </row>
    <row r="9" spans="2:7" ht="33.6" customHeight="1">
      <c r="B9" s="225"/>
      <c r="C9" s="219"/>
      <c r="D9" s="147">
        <v>3</v>
      </c>
      <c r="E9" s="16" t="s">
        <v>1602</v>
      </c>
      <c r="F9" s="16" t="s">
        <v>3945</v>
      </c>
      <c r="G9" s="222"/>
    </row>
    <row r="10" spans="2:7" ht="77.25" customHeight="1">
      <c r="B10" s="225"/>
      <c r="C10" s="219"/>
      <c r="D10" s="147">
        <v>4</v>
      </c>
      <c r="E10" s="16" t="s">
        <v>3300</v>
      </c>
      <c r="F10" s="16" t="s">
        <v>3299</v>
      </c>
      <c r="G10" s="222"/>
    </row>
    <row r="11" spans="2:7" ht="52.35" customHeight="1">
      <c r="B11" s="224">
        <v>4</v>
      </c>
      <c r="C11" s="218" t="s">
        <v>1605</v>
      </c>
      <c r="D11" s="33">
        <v>1</v>
      </c>
      <c r="E11" s="16" t="s">
        <v>2692</v>
      </c>
      <c r="F11" s="16" t="s">
        <v>3144</v>
      </c>
      <c r="G11" s="221">
        <v>10</v>
      </c>
    </row>
    <row r="12" spans="2:7" ht="52.35" customHeight="1">
      <c r="B12" s="225"/>
      <c r="C12" s="219"/>
      <c r="D12" s="33">
        <v>2</v>
      </c>
      <c r="E12" s="16" t="s">
        <v>2691</v>
      </c>
      <c r="F12" s="16" t="s">
        <v>3948</v>
      </c>
      <c r="G12" s="222"/>
    </row>
    <row r="13" spans="2:7" ht="33" customHeight="1">
      <c r="B13" s="225"/>
      <c r="C13" s="219"/>
      <c r="D13" s="33">
        <v>3</v>
      </c>
      <c r="E13" s="16" t="s">
        <v>254</v>
      </c>
      <c r="F13" s="16" t="s">
        <v>838</v>
      </c>
      <c r="G13" s="222"/>
    </row>
    <row r="14" spans="2:7" ht="31.35" customHeight="1">
      <c r="B14" s="225"/>
      <c r="C14" s="219"/>
      <c r="D14" s="33">
        <v>4</v>
      </c>
      <c r="E14" s="16" t="s">
        <v>255</v>
      </c>
      <c r="F14" s="16" t="s">
        <v>2701</v>
      </c>
      <c r="G14" s="222"/>
    </row>
    <row r="15" spans="2:7" ht="49.35" customHeight="1">
      <c r="B15" s="225"/>
      <c r="C15" s="219"/>
      <c r="D15" s="33">
        <v>5</v>
      </c>
      <c r="E15" s="16" t="s">
        <v>1567</v>
      </c>
      <c r="F15" s="16" t="s">
        <v>2713</v>
      </c>
      <c r="G15" s="222"/>
    </row>
    <row r="16" spans="2:7" ht="34.35" customHeight="1">
      <c r="B16" s="225"/>
      <c r="C16" s="219"/>
      <c r="D16" s="33">
        <v>6</v>
      </c>
      <c r="E16" s="16" t="s">
        <v>141</v>
      </c>
      <c r="F16" s="16" t="s">
        <v>2688</v>
      </c>
      <c r="G16" s="222"/>
    </row>
    <row r="17" spans="2:7" ht="97.5" customHeight="1">
      <c r="B17" s="225"/>
      <c r="C17" s="219"/>
      <c r="D17" s="33">
        <v>7</v>
      </c>
      <c r="E17" s="16" t="s">
        <v>1026</v>
      </c>
      <c r="F17" s="16" t="s">
        <v>4083</v>
      </c>
      <c r="G17" s="222"/>
    </row>
    <row r="18" spans="2:7" ht="33" customHeight="1">
      <c r="B18" s="225"/>
      <c r="C18" s="219"/>
      <c r="D18" s="33">
        <v>8</v>
      </c>
      <c r="E18" s="16" t="s">
        <v>144</v>
      </c>
      <c r="F18" s="16" t="s">
        <v>2714</v>
      </c>
      <c r="G18" s="222"/>
    </row>
    <row r="19" spans="2:7" ht="45" customHeight="1">
      <c r="B19" s="225"/>
      <c r="C19" s="219"/>
      <c r="D19" s="33">
        <v>9</v>
      </c>
      <c r="E19" s="84" t="s">
        <v>3810</v>
      </c>
      <c r="F19" s="81" t="s">
        <v>3811</v>
      </c>
      <c r="G19" s="222"/>
    </row>
    <row r="20" spans="2:7" ht="64.5" customHeight="1">
      <c r="B20" s="226"/>
      <c r="C20" s="220"/>
      <c r="D20" s="33">
        <v>10</v>
      </c>
      <c r="E20" s="84" t="s">
        <v>4037</v>
      </c>
      <c r="F20" s="81" t="s">
        <v>4077</v>
      </c>
      <c r="G20" s="223"/>
    </row>
    <row r="21" spans="2:7" ht="33.6" customHeight="1">
      <c r="B21" s="224">
        <v>5</v>
      </c>
      <c r="C21" s="218" t="s">
        <v>1606</v>
      </c>
      <c r="D21" s="33">
        <v>1</v>
      </c>
      <c r="E21" s="16" t="s">
        <v>247</v>
      </c>
      <c r="F21" s="16" t="s">
        <v>782</v>
      </c>
      <c r="G21" s="221">
        <v>3</v>
      </c>
    </row>
    <row r="22" spans="2:7" ht="18.600000000000001" customHeight="1">
      <c r="B22" s="225"/>
      <c r="C22" s="219"/>
      <c r="D22" s="33">
        <v>2</v>
      </c>
      <c r="E22" s="16" t="s">
        <v>228</v>
      </c>
      <c r="F22" s="16" t="s">
        <v>744</v>
      </c>
      <c r="G22" s="222"/>
    </row>
    <row r="23" spans="2:7" ht="53.1" customHeight="1">
      <c r="B23" s="226"/>
      <c r="C23" s="220"/>
      <c r="D23" s="33">
        <v>3</v>
      </c>
      <c r="E23" s="16" t="s">
        <v>3230</v>
      </c>
      <c r="F23" s="16" t="s">
        <v>3231</v>
      </c>
      <c r="G23" s="223"/>
    </row>
    <row r="24" spans="2:7" ht="33" customHeight="1">
      <c r="B24" s="224">
        <v>6</v>
      </c>
      <c r="C24" s="218" t="s">
        <v>2696</v>
      </c>
      <c r="D24" s="33">
        <v>1</v>
      </c>
      <c r="E24" s="16" t="s">
        <v>2695</v>
      </c>
      <c r="F24" s="16" t="s">
        <v>1375</v>
      </c>
      <c r="G24" s="221">
        <v>20</v>
      </c>
    </row>
    <row r="25" spans="2:7" ht="47.85" customHeight="1">
      <c r="B25" s="225"/>
      <c r="C25" s="219"/>
      <c r="D25" s="33">
        <v>2</v>
      </c>
      <c r="E25" s="16" t="s">
        <v>135</v>
      </c>
      <c r="F25" s="16" t="s">
        <v>1835</v>
      </c>
      <c r="G25" s="222"/>
    </row>
    <row r="26" spans="2:7" ht="128.25" customHeight="1">
      <c r="B26" s="225"/>
      <c r="C26" s="219"/>
      <c r="D26" s="33">
        <v>3</v>
      </c>
      <c r="E26" s="16" t="s">
        <v>4268</v>
      </c>
      <c r="F26" s="16" t="s">
        <v>4293</v>
      </c>
      <c r="G26" s="222"/>
    </row>
    <row r="27" spans="2:7" ht="18.600000000000001" customHeight="1">
      <c r="B27" s="225"/>
      <c r="C27" s="219"/>
      <c r="D27" s="33">
        <v>4</v>
      </c>
      <c r="E27" s="16" t="s">
        <v>241</v>
      </c>
      <c r="F27" s="16" t="s">
        <v>762</v>
      </c>
      <c r="G27" s="222"/>
    </row>
    <row r="28" spans="2:7" ht="32.1" customHeight="1">
      <c r="B28" s="225"/>
      <c r="C28" s="219"/>
      <c r="D28" s="33">
        <v>5</v>
      </c>
      <c r="E28" s="16" t="s">
        <v>775</v>
      </c>
      <c r="F28" s="16" t="s">
        <v>1376</v>
      </c>
      <c r="G28" s="222"/>
    </row>
    <row r="29" spans="2:7" ht="17.100000000000001" customHeight="1">
      <c r="B29" s="225"/>
      <c r="C29" s="219"/>
      <c r="D29" s="33">
        <v>6</v>
      </c>
      <c r="E29" s="16" t="s">
        <v>180</v>
      </c>
      <c r="F29" s="16" t="s">
        <v>877</v>
      </c>
      <c r="G29" s="222"/>
    </row>
    <row r="30" spans="2:7" ht="33.6" customHeight="1">
      <c r="B30" s="225"/>
      <c r="C30" s="219"/>
      <c r="D30" s="33">
        <v>7</v>
      </c>
      <c r="E30" s="16" t="s">
        <v>263</v>
      </c>
      <c r="F30" s="16" t="s">
        <v>2700</v>
      </c>
      <c r="G30" s="222"/>
    </row>
    <row r="31" spans="2:7" ht="16.350000000000001" customHeight="1">
      <c r="B31" s="225"/>
      <c r="C31" s="219"/>
      <c r="D31" s="33">
        <v>8</v>
      </c>
      <c r="E31" s="16" t="s">
        <v>415</v>
      </c>
      <c r="F31" s="16" t="s">
        <v>883</v>
      </c>
      <c r="G31" s="222"/>
    </row>
    <row r="32" spans="2:7" ht="97.35" customHeight="1">
      <c r="B32" s="225"/>
      <c r="C32" s="219"/>
      <c r="D32" s="33">
        <v>9</v>
      </c>
      <c r="E32" s="16" t="s">
        <v>2693</v>
      </c>
      <c r="F32" s="16" t="s">
        <v>2718</v>
      </c>
      <c r="G32" s="222"/>
    </row>
    <row r="33" spans="2:7" ht="98.1" customHeight="1">
      <c r="B33" s="225"/>
      <c r="C33" s="219"/>
      <c r="D33" s="33">
        <v>10</v>
      </c>
      <c r="E33" s="16" t="s">
        <v>2694</v>
      </c>
      <c r="F33" s="16" t="s">
        <v>2706</v>
      </c>
      <c r="G33" s="222"/>
    </row>
    <row r="34" spans="2:7" ht="128.1" customHeight="1">
      <c r="B34" s="225"/>
      <c r="C34" s="219"/>
      <c r="D34" s="33">
        <v>11</v>
      </c>
      <c r="E34" s="16" t="s">
        <v>1718</v>
      </c>
      <c r="F34" s="16" t="s">
        <v>2715</v>
      </c>
      <c r="G34" s="222"/>
    </row>
    <row r="35" spans="2:7" ht="32.85" customHeight="1">
      <c r="B35" s="225"/>
      <c r="C35" s="219"/>
      <c r="D35" s="33">
        <v>12</v>
      </c>
      <c r="E35" s="16" t="s">
        <v>1677</v>
      </c>
      <c r="F35" s="16" t="s">
        <v>1778</v>
      </c>
      <c r="G35" s="222"/>
    </row>
    <row r="36" spans="2:7" ht="17.100000000000001" customHeight="1">
      <c r="B36" s="225"/>
      <c r="C36" s="219"/>
      <c r="D36" s="33">
        <v>13</v>
      </c>
      <c r="E36" s="16" t="s">
        <v>1803</v>
      </c>
      <c r="F36" s="16" t="s">
        <v>2719</v>
      </c>
      <c r="G36" s="222"/>
    </row>
    <row r="37" spans="2:7" ht="35.1" customHeight="1">
      <c r="B37" s="225"/>
      <c r="C37" s="219"/>
      <c r="D37" s="33">
        <v>14</v>
      </c>
      <c r="E37" s="16" t="s">
        <v>1309</v>
      </c>
      <c r="F37" s="16" t="s">
        <v>3688</v>
      </c>
      <c r="G37" s="222"/>
    </row>
    <row r="38" spans="2:7" ht="47.85" customHeight="1">
      <c r="B38" s="225"/>
      <c r="C38" s="219"/>
      <c r="D38" s="33">
        <v>15</v>
      </c>
      <c r="E38" s="16" t="s">
        <v>2054</v>
      </c>
      <c r="F38" s="16" t="s">
        <v>2702</v>
      </c>
      <c r="G38" s="222"/>
    </row>
    <row r="39" spans="2:7" ht="68.400000000000006" customHeight="1">
      <c r="B39" s="225"/>
      <c r="C39" s="219"/>
      <c r="D39" s="33">
        <v>16</v>
      </c>
      <c r="E39" s="16" t="s">
        <v>3475</v>
      </c>
      <c r="F39" s="16" t="s">
        <v>3479</v>
      </c>
      <c r="G39" s="222"/>
    </row>
    <row r="40" spans="2:7" ht="68.400000000000006" customHeight="1">
      <c r="B40" s="225"/>
      <c r="C40" s="219"/>
      <c r="D40" s="33">
        <v>17</v>
      </c>
      <c r="E40" s="16" t="s">
        <v>1067</v>
      </c>
      <c r="F40" s="16" t="s">
        <v>3736</v>
      </c>
      <c r="G40" s="222"/>
    </row>
    <row r="41" spans="2:7" ht="46.5" customHeight="1">
      <c r="B41" s="225"/>
      <c r="C41" s="219"/>
      <c r="D41" s="33">
        <v>18</v>
      </c>
      <c r="E41" s="16" t="s">
        <v>3813</v>
      </c>
      <c r="F41" s="16" t="s">
        <v>3812</v>
      </c>
      <c r="G41" s="222"/>
    </row>
    <row r="42" spans="2:7" ht="46.5" customHeight="1">
      <c r="B42" s="225"/>
      <c r="C42" s="219"/>
      <c r="D42" s="33">
        <v>19</v>
      </c>
      <c r="E42" s="84" t="s">
        <v>3808</v>
      </c>
      <c r="F42" s="81" t="s">
        <v>3807</v>
      </c>
      <c r="G42" s="222"/>
    </row>
    <row r="43" spans="2:7" ht="126" customHeight="1">
      <c r="B43" s="226"/>
      <c r="C43" s="220"/>
      <c r="D43" s="33">
        <v>20</v>
      </c>
      <c r="E43" s="84" t="s">
        <v>4124</v>
      </c>
      <c r="F43" s="81" t="s">
        <v>4125</v>
      </c>
      <c r="G43" s="223"/>
    </row>
    <row r="44" spans="2:7" ht="33" customHeight="1">
      <c r="B44" s="224">
        <v>7</v>
      </c>
      <c r="C44" s="218" t="s">
        <v>2697</v>
      </c>
      <c r="D44" s="33">
        <v>1</v>
      </c>
      <c r="E44" s="16" t="s">
        <v>243</v>
      </c>
      <c r="F44" s="16" t="s">
        <v>769</v>
      </c>
      <c r="G44" s="221">
        <f>2+2+1+1</f>
        <v>6</v>
      </c>
    </row>
    <row r="45" spans="2:7" ht="30">
      <c r="B45" s="225"/>
      <c r="C45" s="219"/>
      <c r="D45" s="33">
        <v>2</v>
      </c>
      <c r="E45" s="16" t="s">
        <v>194</v>
      </c>
      <c r="F45" s="16" t="s">
        <v>1378</v>
      </c>
      <c r="G45" s="222"/>
    </row>
    <row r="46" spans="2:7" ht="30">
      <c r="B46" s="225"/>
      <c r="C46" s="219"/>
      <c r="D46" s="33">
        <v>3</v>
      </c>
      <c r="E46" s="16" t="s">
        <v>1796</v>
      </c>
      <c r="F46" s="16" t="s">
        <v>1799</v>
      </c>
      <c r="G46" s="222"/>
    </row>
    <row r="47" spans="2:7" ht="30">
      <c r="B47" s="225"/>
      <c r="C47" s="219"/>
      <c r="D47" s="33">
        <v>4</v>
      </c>
      <c r="E47" s="16" t="s">
        <v>790</v>
      </c>
      <c r="F47" s="16" t="s">
        <v>791</v>
      </c>
      <c r="G47" s="222"/>
    </row>
    <row r="48" spans="2:7" ht="64.349999999999994" customHeight="1">
      <c r="B48" s="225"/>
      <c r="C48" s="219"/>
      <c r="D48" s="33">
        <v>5</v>
      </c>
      <c r="E48" s="16" t="s">
        <v>1927</v>
      </c>
      <c r="F48" s="16" t="s">
        <v>2705</v>
      </c>
      <c r="G48" s="222"/>
    </row>
    <row r="49" spans="2:7" ht="64.349999999999994" customHeight="1">
      <c r="B49" s="226"/>
      <c r="C49" s="220"/>
      <c r="D49" s="33">
        <v>6</v>
      </c>
      <c r="E49" s="16" t="s">
        <v>3631</v>
      </c>
      <c r="F49" s="16" t="s">
        <v>3630</v>
      </c>
      <c r="G49" s="223"/>
    </row>
    <row r="50" spans="2:7" ht="49.35" customHeight="1">
      <c r="B50" s="224">
        <v>8</v>
      </c>
      <c r="C50" s="218" t="s">
        <v>2699</v>
      </c>
      <c r="D50" s="33">
        <v>1</v>
      </c>
      <c r="E50" s="16" t="s">
        <v>2698</v>
      </c>
      <c r="F50" s="16" t="s">
        <v>2687</v>
      </c>
      <c r="G50" s="221">
        <v>11</v>
      </c>
    </row>
    <row r="51" spans="2:7" ht="30">
      <c r="B51" s="225"/>
      <c r="C51" s="219"/>
      <c r="D51" s="33">
        <v>2</v>
      </c>
      <c r="E51" s="16" t="s">
        <v>227</v>
      </c>
      <c r="F51" s="16" t="s">
        <v>1379</v>
      </c>
      <c r="G51" s="222"/>
    </row>
    <row r="52" spans="2:7" ht="15">
      <c r="B52" s="225"/>
      <c r="C52" s="219"/>
      <c r="D52" s="33">
        <v>3</v>
      </c>
      <c r="E52" s="16" t="s">
        <v>244</v>
      </c>
      <c r="F52" s="16" t="s">
        <v>772</v>
      </c>
      <c r="G52" s="222"/>
    </row>
    <row r="53" spans="2:7" ht="49.35" customHeight="1">
      <c r="B53" s="225"/>
      <c r="C53" s="219"/>
      <c r="D53" s="33">
        <v>4</v>
      </c>
      <c r="E53" s="16" t="s">
        <v>235</v>
      </c>
      <c r="F53" s="16" t="s">
        <v>3386</v>
      </c>
      <c r="G53" s="222"/>
    </row>
    <row r="54" spans="2:7" ht="50.85" customHeight="1">
      <c r="B54" s="225"/>
      <c r="C54" s="219"/>
      <c r="D54" s="33">
        <v>5</v>
      </c>
      <c r="E54" s="16" t="s">
        <v>1264</v>
      </c>
      <c r="F54" s="16" t="s">
        <v>1381</v>
      </c>
      <c r="G54" s="222"/>
    </row>
    <row r="55" spans="2:7" ht="143.1" customHeight="1">
      <c r="B55" s="225"/>
      <c r="C55" s="219"/>
      <c r="D55" s="33">
        <v>6</v>
      </c>
      <c r="E55" s="16" t="s">
        <v>514</v>
      </c>
      <c r="F55" s="16" t="s">
        <v>2707</v>
      </c>
      <c r="G55" s="222"/>
    </row>
    <row r="56" spans="2:7" ht="16.350000000000001" customHeight="1">
      <c r="B56" s="225"/>
      <c r="C56" s="219"/>
      <c r="D56" s="33">
        <v>7</v>
      </c>
      <c r="E56" s="16" t="s">
        <v>246</v>
      </c>
      <c r="F56" s="16" t="s">
        <v>779</v>
      </c>
      <c r="G56" s="222"/>
    </row>
    <row r="57" spans="2:7" ht="107.25" customHeight="1">
      <c r="B57" s="225"/>
      <c r="C57" s="219"/>
      <c r="D57" s="33">
        <v>8</v>
      </c>
      <c r="E57" s="16" t="s">
        <v>232</v>
      </c>
      <c r="F57" s="16" t="s">
        <v>2708</v>
      </c>
      <c r="G57" s="222"/>
    </row>
    <row r="58" spans="2:7" ht="34.35" customHeight="1">
      <c r="B58" s="225"/>
      <c r="C58" s="219"/>
      <c r="D58" s="33">
        <v>9</v>
      </c>
      <c r="E58" s="16" t="s">
        <v>1980</v>
      </c>
      <c r="F58" s="16" t="s">
        <v>2703</v>
      </c>
      <c r="G58" s="222"/>
    </row>
    <row r="59" spans="2:7" ht="34.35" customHeight="1">
      <c r="B59" s="225"/>
      <c r="C59" s="219"/>
      <c r="D59" s="33">
        <v>10</v>
      </c>
      <c r="E59" s="16" t="s">
        <v>2013</v>
      </c>
      <c r="F59" s="16" t="s">
        <v>2026</v>
      </c>
      <c r="G59" s="222"/>
    </row>
    <row r="60" spans="2:7" ht="34.35" customHeight="1">
      <c r="B60" s="226"/>
      <c r="C60" s="220"/>
      <c r="D60" s="33">
        <v>11</v>
      </c>
      <c r="E60" s="16" t="s">
        <v>3351</v>
      </c>
      <c r="F60" s="16" t="s">
        <v>3352</v>
      </c>
      <c r="G60" s="223"/>
    </row>
    <row r="61" spans="2:7" ht="22.35" customHeight="1">
      <c r="B61" s="33">
        <v>9</v>
      </c>
      <c r="C61" s="34" t="s">
        <v>1607</v>
      </c>
      <c r="D61" s="33">
        <v>1</v>
      </c>
      <c r="E61" s="34" t="s">
        <v>840</v>
      </c>
      <c r="F61" s="16" t="s">
        <v>2716</v>
      </c>
      <c r="G61" s="148">
        <v>1</v>
      </c>
    </row>
    <row r="62" spans="2:7" ht="111.6" customHeight="1">
      <c r="B62" s="33">
        <v>10</v>
      </c>
      <c r="C62" s="34" t="s">
        <v>2704</v>
      </c>
      <c r="D62" s="33">
        <v>1</v>
      </c>
      <c r="E62" s="34" t="s">
        <v>1876</v>
      </c>
      <c r="F62" s="25" t="s">
        <v>2709</v>
      </c>
      <c r="G62" s="148">
        <v>1</v>
      </c>
    </row>
    <row r="63" spans="2:7" ht="18" customHeight="1">
      <c r="B63" s="33">
        <v>11</v>
      </c>
      <c r="C63" s="34" t="s">
        <v>2717</v>
      </c>
      <c r="D63" s="33">
        <v>1</v>
      </c>
      <c r="E63" s="34" t="s">
        <v>1238</v>
      </c>
      <c r="F63" s="16" t="s">
        <v>1382</v>
      </c>
      <c r="G63" s="148">
        <v>1</v>
      </c>
    </row>
    <row r="64" spans="2:7" ht="42.6" customHeight="1">
      <c r="B64" s="33">
        <v>12</v>
      </c>
      <c r="C64" s="34" t="s">
        <v>1608</v>
      </c>
      <c r="D64" s="33">
        <v>1</v>
      </c>
      <c r="E64" s="34" t="s">
        <v>248</v>
      </c>
      <c r="F64" s="16" t="s">
        <v>3695</v>
      </c>
      <c r="G64" s="148">
        <v>1</v>
      </c>
    </row>
    <row r="65" spans="2:7" ht="15.6">
      <c r="B65" s="227" t="s">
        <v>222</v>
      </c>
      <c r="C65" s="228"/>
      <c r="D65" s="228"/>
      <c r="E65" s="229"/>
      <c r="F65" s="149"/>
      <c r="G65" s="146">
        <f>SUM(G5:G64)</f>
        <v>60</v>
      </c>
    </row>
  </sheetData>
  <mergeCells count="20">
    <mergeCell ref="B2:G2"/>
    <mergeCell ref="G7:G10"/>
    <mergeCell ref="C7:C10"/>
    <mergeCell ref="B7:B10"/>
    <mergeCell ref="G21:G23"/>
    <mergeCell ref="G11:G20"/>
    <mergeCell ref="C11:C20"/>
    <mergeCell ref="B11:B20"/>
    <mergeCell ref="B21:B23"/>
    <mergeCell ref="B65:E65"/>
    <mergeCell ref="C21:C23"/>
    <mergeCell ref="G24:G43"/>
    <mergeCell ref="C24:C43"/>
    <mergeCell ref="B24:B43"/>
    <mergeCell ref="C50:C60"/>
    <mergeCell ref="B50:B60"/>
    <mergeCell ref="G50:G60"/>
    <mergeCell ref="G44:G49"/>
    <mergeCell ref="C44:C49"/>
    <mergeCell ref="B44:B49"/>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4FAFC-ECDF-443E-A238-B3C75C03F6C5}">
  <sheetPr>
    <tabColor rgb="FFC00000"/>
  </sheetPr>
  <dimension ref="B2:L98"/>
  <sheetViews>
    <sheetView topLeftCell="D77" zoomScale="73" zoomScaleNormal="73" workbookViewId="0">
      <selection activeCell="F83" sqref="F83"/>
    </sheetView>
  </sheetViews>
  <sheetFormatPr defaultColWidth="8.6640625" defaultRowHeight="14.4"/>
  <cols>
    <col min="1" max="1" width="2.6640625" customWidth="1"/>
    <col min="2" max="2" width="3.6640625" customWidth="1"/>
    <col min="3" max="3" width="26.109375" customWidth="1"/>
    <col min="4" max="4" width="5.109375" customWidth="1"/>
    <col min="5" max="5" width="52.33203125" style="59" customWidth="1"/>
    <col min="6" max="6" width="89.33203125" style="7" customWidth="1"/>
    <col min="7" max="7" width="21.109375" style="67" customWidth="1"/>
    <col min="8" max="10" width="8.6640625" customWidth="1"/>
    <col min="11" max="11" width="27.109375" customWidth="1"/>
    <col min="12" max="12" width="19.6640625" customWidth="1"/>
  </cols>
  <sheetData>
    <row r="2" spans="2:11" ht="18">
      <c r="B2" s="230" t="s">
        <v>2764</v>
      </c>
      <c r="C2" s="230"/>
      <c r="D2" s="230"/>
      <c r="E2" s="230"/>
      <c r="F2" s="230"/>
      <c r="G2" s="230"/>
    </row>
    <row r="3" spans="2:11">
      <c r="B3" s="5"/>
    </row>
    <row r="4" spans="2:11" ht="15.6">
      <c r="B4" s="143" t="s">
        <v>220</v>
      </c>
      <c r="C4" s="144" t="s">
        <v>2720</v>
      </c>
      <c r="D4" s="144" t="s">
        <v>220</v>
      </c>
      <c r="E4" s="150" t="s">
        <v>256</v>
      </c>
      <c r="F4" s="145" t="s">
        <v>738</v>
      </c>
      <c r="G4" s="146" t="s">
        <v>222</v>
      </c>
    </row>
    <row r="5" spans="2:11" ht="18" customHeight="1">
      <c r="B5" s="224">
        <v>1</v>
      </c>
      <c r="C5" s="218" t="s">
        <v>1604</v>
      </c>
      <c r="D5" s="147">
        <v>1</v>
      </c>
      <c r="E5" s="22" t="s">
        <v>226</v>
      </c>
      <c r="F5" s="22" t="s">
        <v>2723</v>
      </c>
      <c r="G5" s="221">
        <v>51</v>
      </c>
    </row>
    <row r="6" spans="2:11" ht="35.25" customHeight="1">
      <c r="B6" s="225"/>
      <c r="C6" s="219"/>
      <c r="D6" s="147">
        <v>2</v>
      </c>
      <c r="E6" s="22" t="s">
        <v>187</v>
      </c>
      <c r="F6" s="22" t="s">
        <v>2724</v>
      </c>
      <c r="G6" s="222"/>
    </row>
    <row r="7" spans="2:11" ht="38.1" customHeight="1">
      <c r="B7" s="225"/>
      <c r="C7" s="219"/>
      <c r="D7" s="147">
        <v>3</v>
      </c>
      <c r="E7" s="22" t="s">
        <v>230</v>
      </c>
      <c r="F7" s="22" t="s">
        <v>3137</v>
      </c>
      <c r="G7" s="222"/>
    </row>
    <row r="8" spans="2:11" ht="33" customHeight="1">
      <c r="B8" s="225"/>
      <c r="C8" s="219"/>
      <c r="D8" s="147">
        <v>4</v>
      </c>
      <c r="E8" s="22" t="s">
        <v>904</v>
      </c>
      <c r="F8" s="22" t="s">
        <v>2726</v>
      </c>
      <c r="G8" s="222"/>
    </row>
    <row r="9" spans="2:11" ht="33" customHeight="1">
      <c r="B9" s="225"/>
      <c r="C9" s="219"/>
      <c r="D9" s="147">
        <v>5</v>
      </c>
      <c r="E9" s="22" t="s">
        <v>233</v>
      </c>
      <c r="F9" s="22" t="s">
        <v>2025</v>
      </c>
      <c r="G9" s="222"/>
    </row>
    <row r="10" spans="2:11" ht="81" customHeight="1">
      <c r="B10" s="225"/>
      <c r="C10" s="219"/>
      <c r="D10" s="147">
        <v>6</v>
      </c>
      <c r="E10" s="22" t="s">
        <v>144</v>
      </c>
      <c r="F10" s="22" t="s">
        <v>2765</v>
      </c>
      <c r="G10" s="222"/>
    </row>
    <row r="11" spans="2:11" ht="39.6" customHeight="1">
      <c r="B11" s="225"/>
      <c r="C11" s="219"/>
      <c r="D11" s="147">
        <v>7</v>
      </c>
      <c r="E11" s="22" t="s">
        <v>234</v>
      </c>
      <c r="F11" s="22" t="s">
        <v>2727</v>
      </c>
      <c r="G11" s="222"/>
      <c r="K11" s="68"/>
    </row>
    <row r="12" spans="2:11" ht="33" customHeight="1">
      <c r="B12" s="225"/>
      <c r="C12" s="219"/>
      <c r="D12" s="147">
        <v>8</v>
      </c>
      <c r="E12" s="22" t="s">
        <v>150</v>
      </c>
      <c r="F12" s="22" t="s">
        <v>2728</v>
      </c>
      <c r="G12" s="222"/>
      <c r="K12" s="68"/>
    </row>
    <row r="13" spans="2:11" ht="111" customHeight="1">
      <c r="B13" s="225"/>
      <c r="C13" s="219"/>
      <c r="D13" s="147">
        <v>9</v>
      </c>
      <c r="E13" s="22" t="s">
        <v>236</v>
      </c>
      <c r="F13" s="22" t="s">
        <v>2766</v>
      </c>
      <c r="G13" s="222"/>
    </row>
    <row r="14" spans="2:11" ht="33" customHeight="1">
      <c r="B14" s="225"/>
      <c r="C14" s="219"/>
      <c r="D14" s="147">
        <v>10</v>
      </c>
      <c r="E14" s="22" t="s">
        <v>192</v>
      </c>
      <c r="F14" s="22" t="s">
        <v>2729</v>
      </c>
      <c r="G14" s="222"/>
    </row>
    <row r="15" spans="2:11" ht="56.4" customHeight="1">
      <c r="B15" s="225"/>
      <c r="C15" s="219"/>
      <c r="D15" s="147">
        <v>11</v>
      </c>
      <c r="E15" s="22" t="s">
        <v>261</v>
      </c>
      <c r="F15" s="22" t="s">
        <v>3150</v>
      </c>
      <c r="G15" s="222"/>
    </row>
    <row r="16" spans="2:11" ht="20.100000000000001" customHeight="1">
      <c r="B16" s="225"/>
      <c r="C16" s="219"/>
      <c r="D16" s="147">
        <v>12</v>
      </c>
      <c r="E16" s="22" t="s">
        <v>137</v>
      </c>
      <c r="F16" s="22" t="s">
        <v>756</v>
      </c>
      <c r="G16" s="222"/>
    </row>
    <row r="17" spans="2:12" ht="33" customHeight="1">
      <c r="B17" s="225"/>
      <c r="C17" s="219"/>
      <c r="D17" s="147">
        <v>13</v>
      </c>
      <c r="E17" s="22" t="s">
        <v>154</v>
      </c>
      <c r="F17" s="22" t="s">
        <v>2732</v>
      </c>
      <c r="G17" s="222"/>
    </row>
    <row r="18" spans="2:12" ht="33" customHeight="1">
      <c r="B18" s="225"/>
      <c r="C18" s="219"/>
      <c r="D18" s="147">
        <v>14</v>
      </c>
      <c r="E18" s="22" t="s">
        <v>164</v>
      </c>
      <c r="F18" s="22" t="s">
        <v>2733</v>
      </c>
      <c r="G18" s="222"/>
    </row>
    <row r="19" spans="2:12" ht="33" customHeight="1">
      <c r="B19" s="225"/>
      <c r="C19" s="219"/>
      <c r="D19" s="147">
        <v>15</v>
      </c>
      <c r="E19" s="22" t="s">
        <v>948</v>
      </c>
      <c r="F19" s="22" t="s">
        <v>949</v>
      </c>
      <c r="G19" s="222"/>
    </row>
    <row r="20" spans="2:12" ht="33" customHeight="1">
      <c r="B20" s="225"/>
      <c r="C20" s="219"/>
      <c r="D20" s="147">
        <v>16</v>
      </c>
      <c r="E20" s="22" t="s">
        <v>199</v>
      </c>
      <c r="F20" s="22" t="s">
        <v>951</v>
      </c>
      <c r="G20" s="222"/>
    </row>
    <row r="21" spans="2:12" ht="33" customHeight="1">
      <c r="B21" s="225"/>
      <c r="C21" s="219"/>
      <c r="D21" s="147">
        <v>17</v>
      </c>
      <c r="E21" s="22" t="s">
        <v>208</v>
      </c>
      <c r="F21" s="22" t="s">
        <v>958</v>
      </c>
      <c r="G21" s="222"/>
    </row>
    <row r="22" spans="2:12" ht="33" customHeight="1">
      <c r="B22" s="225"/>
      <c r="C22" s="219"/>
      <c r="D22" s="147">
        <v>18</v>
      </c>
      <c r="E22" s="25" t="s">
        <v>240</v>
      </c>
      <c r="F22" s="25" t="s">
        <v>2738</v>
      </c>
      <c r="G22" s="222"/>
      <c r="K22" s="4"/>
      <c r="L22" s="4"/>
    </row>
    <row r="23" spans="2:12" ht="33" customHeight="1">
      <c r="B23" s="225"/>
      <c r="C23" s="219"/>
      <c r="D23" s="147">
        <v>19</v>
      </c>
      <c r="E23" s="25" t="s">
        <v>203</v>
      </c>
      <c r="F23" s="25" t="s">
        <v>2737</v>
      </c>
      <c r="G23" s="222"/>
    </row>
    <row r="24" spans="2:12" ht="33" customHeight="1">
      <c r="B24" s="225"/>
      <c r="C24" s="219"/>
      <c r="D24" s="147">
        <v>20</v>
      </c>
      <c r="E24" s="25" t="s">
        <v>245</v>
      </c>
      <c r="F24" s="25" t="s">
        <v>2739</v>
      </c>
      <c r="G24" s="222"/>
    </row>
    <row r="25" spans="2:12" ht="33" customHeight="1">
      <c r="B25" s="225"/>
      <c r="C25" s="219"/>
      <c r="D25" s="147">
        <v>21</v>
      </c>
      <c r="E25" s="25" t="s">
        <v>249</v>
      </c>
      <c r="F25" s="25" t="s">
        <v>2740</v>
      </c>
      <c r="G25" s="222"/>
    </row>
    <row r="26" spans="2:12" ht="33" customHeight="1">
      <c r="B26" s="225"/>
      <c r="C26" s="219"/>
      <c r="D26" s="147">
        <v>22</v>
      </c>
      <c r="E26" s="25" t="s">
        <v>251</v>
      </c>
      <c r="F26" s="25" t="s">
        <v>2741</v>
      </c>
      <c r="G26" s="222"/>
    </row>
    <row r="27" spans="2:12" ht="33" customHeight="1">
      <c r="B27" s="225"/>
      <c r="C27" s="219"/>
      <c r="D27" s="147">
        <v>23</v>
      </c>
      <c r="E27" s="25" t="s">
        <v>826</v>
      </c>
      <c r="F27" s="25" t="s">
        <v>2743</v>
      </c>
      <c r="G27" s="222"/>
    </row>
    <row r="28" spans="2:12" ht="33" customHeight="1">
      <c r="B28" s="225"/>
      <c r="C28" s="219"/>
      <c r="D28" s="147">
        <v>24</v>
      </c>
      <c r="E28" s="25" t="s">
        <v>1026</v>
      </c>
      <c r="F28" s="29" t="s">
        <v>2781</v>
      </c>
      <c r="G28" s="222"/>
    </row>
    <row r="29" spans="2:12" ht="32.85" customHeight="1">
      <c r="B29" s="225"/>
      <c r="C29" s="219"/>
      <c r="D29" s="147">
        <v>25</v>
      </c>
      <c r="E29" s="25" t="s">
        <v>1041</v>
      </c>
      <c r="F29" s="25" t="s">
        <v>2745</v>
      </c>
      <c r="G29" s="222"/>
    </row>
    <row r="30" spans="2:12" ht="17.850000000000001" customHeight="1">
      <c r="B30" s="225"/>
      <c r="C30" s="219"/>
      <c r="D30" s="147">
        <v>26</v>
      </c>
      <c r="E30" s="25" t="s">
        <v>252</v>
      </c>
      <c r="F30" s="25" t="s">
        <v>824</v>
      </c>
      <c r="G30" s="222"/>
    </row>
    <row r="31" spans="2:12" ht="33" customHeight="1">
      <c r="B31" s="225"/>
      <c r="C31" s="219"/>
      <c r="D31" s="147">
        <v>27</v>
      </c>
      <c r="E31" s="25" t="s">
        <v>1070</v>
      </c>
      <c r="F31" s="25" t="s">
        <v>1071</v>
      </c>
      <c r="G31" s="222"/>
    </row>
    <row r="32" spans="2:12" ht="33" customHeight="1">
      <c r="B32" s="225"/>
      <c r="C32" s="219"/>
      <c r="D32" s="147">
        <v>28</v>
      </c>
      <c r="E32" s="25" t="s">
        <v>1804</v>
      </c>
      <c r="F32" s="25" t="s">
        <v>1074</v>
      </c>
      <c r="G32" s="222"/>
    </row>
    <row r="33" spans="2:7" ht="33" customHeight="1">
      <c r="B33" s="225"/>
      <c r="C33" s="219"/>
      <c r="D33" s="147">
        <v>29</v>
      </c>
      <c r="E33" s="16" t="s">
        <v>2747</v>
      </c>
      <c r="F33" s="16" t="s">
        <v>1135</v>
      </c>
      <c r="G33" s="222"/>
    </row>
    <row r="34" spans="2:7" ht="33" customHeight="1">
      <c r="B34" s="225"/>
      <c r="C34" s="219"/>
      <c r="D34" s="147">
        <v>30</v>
      </c>
      <c r="E34" s="16" t="s">
        <v>1156</v>
      </c>
      <c r="F34" s="16" t="s">
        <v>2748</v>
      </c>
      <c r="G34" s="222"/>
    </row>
    <row r="35" spans="2:7" ht="33" customHeight="1">
      <c r="B35" s="225"/>
      <c r="C35" s="219"/>
      <c r="D35" s="147">
        <v>31</v>
      </c>
      <c r="E35" s="25" t="s">
        <v>264</v>
      </c>
      <c r="F35" s="25" t="s">
        <v>1160</v>
      </c>
      <c r="G35" s="222"/>
    </row>
    <row r="36" spans="2:7" ht="33" customHeight="1">
      <c r="B36" s="225"/>
      <c r="C36" s="219"/>
      <c r="D36" s="147">
        <v>32</v>
      </c>
      <c r="E36" s="25" t="s">
        <v>1164</v>
      </c>
      <c r="F36" s="25" t="s">
        <v>2749</v>
      </c>
      <c r="G36" s="222"/>
    </row>
    <row r="37" spans="2:7" ht="33" customHeight="1">
      <c r="B37" s="225"/>
      <c r="C37" s="219"/>
      <c r="D37" s="147">
        <v>33</v>
      </c>
      <c r="E37" s="25" t="s">
        <v>1194</v>
      </c>
      <c r="F37" s="25" t="s">
        <v>2752</v>
      </c>
      <c r="G37" s="222"/>
    </row>
    <row r="38" spans="2:7" ht="19.350000000000001" customHeight="1">
      <c r="B38" s="225"/>
      <c r="C38" s="219"/>
      <c r="D38" s="147">
        <v>34</v>
      </c>
      <c r="E38" s="25" t="s">
        <v>1570</v>
      </c>
      <c r="F38" s="25" t="s">
        <v>2753</v>
      </c>
      <c r="G38" s="222"/>
    </row>
    <row r="39" spans="2:7" ht="33" customHeight="1">
      <c r="B39" s="225"/>
      <c r="C39" s="219"/>
      <c r="D39" s="147">
        <v>35</v>
      </c>
      <c r="E39" s="25" t="s">
        <v>1689</v>
      </c>
      <c r="F39" s="25" t="s">
        <v>1647</v>
      </c>
      <c r="G39" s="222"/>
    </row>
    <row r="40" spans="2:7" ht="33" customHeight="1">
      <c r="B40" s="225"/>
      <c r="C40" s="219"/>
      <c r="D40" s="147">
        <v>36</v>
      </c>
      <c r="E40" s="25" t="s">
        <v>1701</v>
      </c>
      <c r="F40" s="25" t="s">
        <v>2755</v>
      </c>
      <c r="G40" s="222"/>
    </row>
    <row r="41" spans="2:7" ht="33" customHeight="1">
      <c r="B41" s="225"/>
      <c r="C41" s="219"/>
      <c r="D41" s="147">
        <v>37</v>
      </c>
      <c r="E41" s="25" t="s">
        <v>1602</v>
      </c>
      <c r="F41" s="25" t="s">
        <v>1746</v>
      </c>
      <c r="G41" s="222"/>
    </row>
    <row r="42" spans="2:7" ht="33" customHeight="1">
      <c r="B42" s="225"/>
      <c r="C42" s="219"/>
      <c r="D42" s="147">
        <v>38</v>
      </c>
      <c r="E42" s="25" t="s">
        <v>229</v>
      </c>
      <c r="F42" s="25" t="s">
        <v>2757</v>
      </c>
      <c r="G42" s="222"/>
    </row>
    <row r="43" spans="2:7" ht="19.350000000000001" customHeight="1">
      <c r="B43" s="225"/>
      <c r="C43" s="219"/>
      <c r="D43" s="147">
        <v>39</v>
      </c>
      <c r="E43" s="25" t="s">
        <v>535</v>
      </c>
      <c r="F43" s="25" t="s">
        <v>2689</v>
      </c>
      <c r="G43" s="222"/>
    </row>
    <row r="44" spans="2:7" ht="33" customHeight="1">
      <c r="B44" s="225"/>
      <c r="C44" s="219"/>
      <c r="D44" s="147">
        <v>40</v>
      </c>
      <c r="E44" s="25" t="s">
        <v>1722</v>
      </c>
      <c r="F44" s="25" t="s">
        <v>2690</v>
      </c>
      <c r="G44" s="222"/>
    </row>
    <row r="45" spans="2:7" ht="33" customHeight="1">
      <c r="B45" s="225"/>
      <c r="C45" s="219"/>
      <c r="D45" s="147">
        <v>41</v>
      </c>
      <c r="E45" s="25" t="s">
        <v>1829</v>
      </c>
      <c r="F45" s="25" t="s">
        <v>2760</v>
      </c>
      <c r="G45" s="222"/>
    </row>
    <row r="46" spans="2:7" ht="110.1" customHeight="1">
      <c r="B46" s="225"/>
      <c r="C46" s="219"/>
      <c r="D46" s="147">
        <v>42</v>
      </c>
      <c r="E46" s="25" t="s">
        <v>2767</v>
      </c>
      <c r="F46" s="25" t="s">
        <v>2768</v>
      </c>
      <c r="G46" s="222"/>
    </row>
    <row r="47" spans="2:7" ht="36" customHeight="1">
      <c r="B47" s="225"/>
      <c r="C47" s="219"/>
      <c r="D47" s="147">
        <v>43</v>
      </c>
      <c r="E47" s="25" t="s">
        <v>2778</v>
      </c>
      <c r="F47" s="25" t="s">
        <v>2777</v>
      </c>
      <c r="G47" s="222"/>
    </row>
    <row r="48" spans="2:7" ht="34.5" customHeight="1">
      <c r="B48" s="225"/>
      <c r="C48" s="219"/>
      <c r="D48" s="147">
        <v>44</v>
      </c>
      <c r="E48" s="25" t="s">
        <v>1203</v>
      </c>
      <c r="F48" s="25" t="s">
        <v>4149</v>
      </c>
      <c r="G48" s="222"/>
    </row>
    <row r="49" spans="2:7" ht="30" customHeight="1">
      <c r="B49" s="225"/>
      <c r="C49" s="219"/>
      <c r="D49" s="147">
        <v>45</v>
      </c>
      <c r="E49" s="151" t="s">
        <v>2663</v>
      </c>
      <c r="F49" s="151" t="s">
        <v>2828</v>
      </c>
      <c r="G49" s="222"/>
    </row>
    <row r="50" spans="2:7" ht="15">
      <c r="B50" s="225"/>
      <c r="C50" s="219"/>
      <c r="D50" s="147">
        <v>46</v>
      </c>
      <c r="E50" s="151" t="s">
        <v>2831</v>
      </c>
      <c r="F50" s="151" t="s">
        <v>2832</v>
      </c>
      <c r="G50" s="222"/>
    </row>
    <row r="51" spans="2:7" ht="15">
      <c r="B51" s="225"/>
      <c r="C51" s="219"/>
      <c r="D51" s="147">
        <v>47</v>
      </c>
      <c r="E51" s="151" t="str">
        <f>[1]Sheet1!$J$1102</f>
        <v>PT. Menjangan Sakti</v>
      </c>
      <c r="F51" s="151" t="s">
        <v>2833</v>
      </c>
      <c r="G51" s="222"/>
    </row>
    <row r="52" spans="2:7" ht="30">
      <c r="B52" s="225"/>
      <c r="C52" s="219"/>
      <c r="D52" s="147">
        <v>48</v>
      </c>
      <c r="E52" s="151" t="s">
        <v>1092</v>
      </c>
      <c r="F52" s="151" t="s">
        <v>2834</v>
      </c>
      <c r="G52" s="222"/>
    </row>
    <row r="53" spans="2:7" ht="48.75" customHeight="1">
      <c r="B53" s="225"/>
      <c r="C53" s="219"/>
      <c r="D53" s="147">
        <v>49</v>
      </c>
      <c r="E53" s="151" t="s">
        <v>3436</v>
      </c>
      <c r="F53" s="151" t="s">
        <v>3437</v>
      </c>
      <c r="G53" s="222"/>
    </row>
    <row r="54" spans="2:7" ht="67.5" customHeight="1">
      <c r="B54" s="225"/>
      <c r="C54" s="219"/>
      <c r="D54" s="147">
        <v>50</v>
      </c>
      <c r="E54" s="151" t="s">
        <v>3628</v>
      </c>
      <c r="F54" s="151" t="s">
        <v>3640</v>
      </c>
      <c r="G54" s="222"/>
    </row>
    <row r="55" spans="2:7" ht="67.5" customHeight="1">
      <c r="B55" s="226"/>
      <c r="C55" s="220"/>
      <c r="D55" s="147">
        <v>51</v>
      </c>
      <c r="E55" s="151" t="s">
        <v>798</v>
      </c>
      <c r="F55" s="151" t="s">
        <v>4260</v>
      </c>
      <c r="G55" s="223"/>
    </row>
    <row r="56" spans="2:7" ht="48.75" customHeight="1">
      <c r="B56" s="224">
        <v>2</v>
      </c>
      <c r="C56" s="218" t="s">
        <v>1605</v>
      </c>
      <c r="D56" s="33">
        <v>1</v>
      </c>
      <c r="E56" s="22" t="s">
        <v>146</v>
      </c>
      <c r="F56" s="22" t="s">
        <v>4148</v>
      </c>
      <c r="G56" s="221">
        <v>17</v>
      </c>
    </row>
    <row r="57" spans="2:7" ht="33" customHeight="1">
      <c r="B57" s="225"/>
      <c r="C57" s="219"/>
      <c r="D57" s="33">
        <v>2</v>
      </c>
      <c r="E57" s="22" t="s">
        <v>141</v>
      </c>
      <c r="F57" s="22" t="s">
        <v>2722</v>
      </c>
      <c r="G57" s="222"/>
    </row>
    <row r="58" spans="2:7" ht="53.25" customHeight="1">
      <c r="B58" s="225"/>
      <c r="C58" s="219"/>
      <c r="D58" s="33">
        <v>3</v>
      </c>
      <c r="E58" s="22" t="s">
        <v>160</v>
      </c>
      <c r="F58" s="22" t="s">
        <v>4148</v>
      </c>
      <c r="G58" s="222"/>
    </row>
    <row r="59" spans="2:7" ht="105.6" customHeight="1">
      <c r="B59" s="225"/>
      <c r="C59" s="219"/>
      <c r="D59" s="33">
        <v>4</v>
      </c>
      <c r="E59" s="22" t="s">
        <v>140</v>
      </c>
      <c r="F59" s="22" t="s">
        <v>2774</v>
      </c>
      <c r="G59" s="222"/>
    </row>
    <row r="60" spans="2:7" ht="34.35" customHeight="1">
      <c r="B60" s="225"/>
      <c r="C60" s="219"/>
      <c r="D60" s="33">
        <v>5</v>
      </c>
      <c r="E60" s="25" t="s">
        <v>239</v>
      </c>
      <c r="F60" s="25" t="s">
        <v>2735</v>
      </c>
      <c r="G60" s="222"/>
    </row>
    <row r="61" spans="2:7" ht="84" customHeight="1">
      <c r="B61" s="225"/>
      <c r="C61" s="219"/>
      <c r="D61" s="33">
        <v>6</v>
      </c>
      <c r="E61" s="25" t="s">
        <v>156</v>
      </c>
      <c r="F61" s="25" t="s">
        <v>2742</v>
      </c>
      <c r="G61" s="222"/>
    </row>
    <row r="62" spans="2:7" ht="49.35" customHeight="1">
      <c r="B62" s="225"/>
      <c r="C62" s="219"/>
      <c r="D62" s="33">
        <v>7</v>
      </c>
      <c r="E62" s="25" t="s">
        <v>250</v>
      </c>
      <c r="F62" s="25" t="s">
        <v>2744</v>
      </c>
      <c r="G62" s="222"/>
    </row>
    <row r="63" spans="2:7" ht="32.1" customHeight="1">
      <c r="B63" s="225"/>
      <c r="C63" s="219"/>
      <c r="D63" s="33">
        <v>8</v>
      </c>
      <c r="E63" s="25" t="s">
        <v>253</v>
      </c>
      <c r="F63" s="29" t="s">
        <v>2771</v>
      </c>
      <c r="G63" s="222"/>
    </row>
    <row r="64" spans="2:7" ht="37.35" customHeight="1">
      <c r="B64" s="225"/>
      <c r="C64" s="219"/>
      <c r="D64" s="33">
        <v>9</v>
      </c>
      <c r="E64" s="25" t="s">
        <v>254</v>
      </c>
      <c r="F64" s="25" t="s">
        <v>2772</v>
      </c>
      <c r="G64" s="222"/>
    </row>
    <row r="65" spans="2:7" ht="33.6" customHeight="1">
      <c r="B65" s="225"/>
      <c r="C65" s="219"/>
      <c r="D65" s="33">
        <v>10</v>
      </c>
      <c r="E65" s="25" t="s">
        <v>1168</v>
      </c>
      <c r="F65" s="25" t="s">
        <v>1169</v>
      </c>
      <c r="G65" s="222"/>
    </row>
    <row r="66" spans="2:7" ht="21.6" customHeight="1">
      <c r="B66" s="225"/>
      <c r="C66" s="219"/>
      <c r="D66" s="33">
        <v>11</v>
      </c>
      <c r="E66" s="25" t="s">
        <v>1805</v>
      </c>
      <c r="F66" s="25" t="s">
        <v>2750</v>
      </c>
      <c r="G66" s="222"/>
    </row>
    <row r="67" spans="2:7" ht="96" customHeight="1">
      <c r="B67" s="225"/>
      <c r="C67" s="219"/>
      <c r="D67" s="33">
        <v>12</v>
      </c>
      <c r="E67" s="25" t="s">
        <v>2769</v>
      </c>
      <c r="F67" s="25" t="s">
        <v>2770</v>
      </c>
      <c r="G67" s="222"/>
    </row>
    <row r="68" spans="2:7" ht="48" customHeight="1">
      <c r="B68" s="225"/>
      <c r="C68" s="219"/>
      <c r="D68" s="33">
        <v>13</v>
      </c>
      <c r="E68" s="25" t="s">
        <v>1321</v>
      </c>
      <c r="F68" s="25" t="s">
        <v>2780</v>
      </c>
      <c r="G68" s="222"/>
    </row>
    <row r="69" spans="2:7" ht="24.6" customHeight="1">
      <c r="B69" s="225"/>
      <c r="C69" s="219"/>
      <c r="D69" s="33">
        <v>14</v>
      </c>
      <c r="E69" s="151" t="s">
        <v>2835</v>
      </c>
      <c r="F69" s="151" t="s">
        <v>2836</v>
      </c>
      <c r="G69" s="222"/>
    </row>
    <row r="70" spans="2:7" ht="51.75" customHeight="1">
      <c r="B70" s="225"/>
      <c r="C70" s="219"/>
      <c r="D70" s="33">
        <v>15</v>
      </c>
      <c r="E70" s="151" t="s">
        <v>3629</v>
      </c>
      <c r="F70" s="151" t="s">
        <v>4151</v>
      </c>
      <c r="G70" s="222"/>
    </row>
    <row r="71" spans="2:7" ht="36.75" customHeight="1">
      <c r="B71" s="225"/>
      <c r="C71" s="219"/>
      <c r="D71" s="33">
        <v>16</v>
      </c>
      <c r="E71" s="151" t="s">
        <v>3726</v>
      </c>
      <c r="F71" s="151" t="s">
        <v>3727</v>
      </c>
      <c r="G71" s="222"/>
    </row>
    <row r="72" spans="2:7" ht="39.75" customHeight="1">
      <c r="B72" s="226"/>
      <c r="C72" s="220"/>
      <c r="D72" s="33">
        <v>17</v>
      </c>
      <c r="E72" s="16" t="s">
        <v>162</v>
      </c>
      <c r="F72" s="16" t="s">
        <v>3145</v>
      </c>
      <c r="G72" s="223"/>
    </row>
    <row r="73" spans="2:7" ht="37.35" customHeight="1">
      <c r="B73" s="152">
        <v>3</v>
      </c>
      <c r="C73" s="153" t="s">
        <v>1606</v>
      </c>
      <c r="D73" s="33">
        <v>1</v>
      </c>
      <c r="E73" s="25" t="s">
        <v>1837</v>
      </c>
      <c r="F73" s="25" t="s">
        <v>1836</v>
      </c>
      <c r="G73" s="154">
        <v>1</v>
      </c>
    </row>
    <row r="74" spans="2:7" ht="33" customHeight="1">
      <c r="B74" s="224">
        <v>4</v>
      </c>
      <c r="C74" s="218" t="s">
        <v>2696</v>
      </c>
      <c r="D74" s="33">
        <v>1</v>
      </c>
      <c r="E74" s="22" t="s">
        <v>133</v>
      </c>
      <c r="F74" s="22" t="s">
        <v>2731</v>
      </c>
      <c r="G74" s="221">
        <v>15</v>
      </c>
    </row>
    <row r="75" spans="2:7" ht="51.6" customHeight="1">
      <c r="B75" s="225"/>
      <c r="C75" s="219"/>
      <c r="D75" s="33">
        <v>2</v>
      </c>
      <c r="E75" s="22" t="s">
        <v>189</v>
      </c>
      <c r="F75" s="22" t="s">
        <v>2734</v>
      </c>
      <c r="G75" s="222"/>
    </row>
    <row r="76" spans="2:7" ht="57.75" customHeight="1">
      <c r="B76" s="225"/>
      <c r="C76" s="219"/>
      <c r="D76" s="33">
        <v>3</v>
      </c>
      <c r="E76" s="22" t="s">
        <v>178</v>
      </c>
      <c r="F76" s="22" t="s">
        <v>4150</v>
      </c>
      <c r="G76" s="222"/>
    </row>
    <row r="77" spans="2:7" ht="40.35" customHeight="1">
      <c r="B77" s="225"/>
      <c r="C77" s="219"/>
      <c r="D77" s="33">
        <v>4</v>
      </c>
      <c r="E77" s="25" t="s">
        <v>1031</v>
      </c>
      <c r="F77" s="25" t="s">
        <v>1032</v>
      </c>
      <c r="G77" s="222"/>
    </row>
    <row r="78" spans="2:7" ht="61.35" customHeight="1">
      <c r="B78" s="225"/>
      <c r="C78" s="219"/>
      <c r="D78" s="33">
        <v>5</v>
      </c>
      <c r="E78" s="25" t="s">
        <v>1121</v>
      </c>
      <c r="F78" s="25" t="s">
        <v>2746</v>
      </c>
      <c r="G78" s="222"/>
    </row>
    <row r="79" spans="2:7" ht="33" customHeight="1">
      <c r="B79" s="225"/>
      <c r="C79" s="219"/>
      <c r="D79" s="33">
        <v>6</v>
      </c>
      <c r="E79" s="25" t="s">
        <v>461</v>
      </c>
      <c r="F79" s="25" t="s">
        <v>1745</v>
      </c>
      <c r="G79" s="222"/>
    </row>
    <row r="80" spans="2:7" ht="41.25" customHeight="1">
      <c r="B80" s="225"/>
      <c r="C80" s="219"/>
      <c r="D80" s="33">
        <v>7</v>
      </c>
      <c r="E80" s="25" t="s">
        <v>504</v>
      </c>
      <c r="F80" s="25" t="s">
        <v>2758</v>
      </c>
      <c r="G80" s="222"/>
    </row>
    <row r="81" spans="2:7" ht="32.85" customHeight="1">
      <c r="B81" s="225"/>
      <c r="C81" s="219"/>
      <c r="D81" s="33">
        <v>8</v>
      </c>
      <c r="E81" s="25" t="s">
        <v>180</v>
      </c>
      <c r="F81" s="25" t="s">
        <v>2759</v>
      </c>
      <c r="G81" s="222"/>
    </row>
    <row r="82" spans="2:7" ht="36" customHeight="1">
      <c r="B82" s="225"/>
      <c r="C82" s="219"/>
      <c r="D82" s="33">
        <v>9</v>
      </c>
      <c r="E82" s="54" t="s">
        <v>139</v>
      </c>
      <c r="F82" s="25" t="s">
        <v>1375</v>
      </c>
      <c r="G82" s="222"/>
    </row>
    <row r="83" spans="2:7" ht="85.35" customHeight="1">
      <c r="B83" s="225"/>
      <c r="C83" s="219"/>
      <c r="D83" s="33">
        <v>10</v>
      </c>
      <c r="E83" s="25" t="s">
        <v>2761</v>
      </c>
      <c r="F83" s="25" t="s">
        <v>2762</v>
      </c>
      <c r="G83" s="222"/>
    </row>
    <row r="84" spans="2:7" ht="32.4" customHeight="1">
      <c r="B84" s="225"/>
      <c r="C84" s="219"/>
      <c r="D84" s="33">
        <v>11</v>
      </c>
      <c r="E84" s="25" t="s">
        <v>1998</v>
      </c>
      <c r="F84" s="25" t="s">
        <v>2763</v>
      </c>
      <c r="G84" s="222"/>
    </row>
    <row r="85" spans="2:7" ht="98.1" customHeight="1">
      <c r="B85" s="225"/>
      <c r="C85" s="219"/>
      <c r="D85" s="33">
        <v>12</v>
      </c>
      <c r="E85" s="16" t="s">
        <v>2648</v>
      </c>
      <c r="F85" s="25" t="s">
        <v>2649</v>
      </c>
      <c r="G85" s="222"/>
    </row>
    <row r="86" spans="2:7" ht="36.6" customHeight="1">
      <c r="B86" s="225"/>
      <c r="C86" s="219"/>
      <c r="D86" s="33">
        <v>13</v>
      </c>
      <c r="E86" s="16" t="s">
        <v>3295</v>
      </c>
      <c r="F86" s="25" t="s">
        <v>3296</v>
      </c>
      <c r="G86" s="222"/>
    </row>
    <row r="87" spans="2:7" ht="50.1" customHeight="1">
      <c r="B87" s="225"/>
      <c r="C87" s="219"/>
      <c r="D87" s="33">
        <v>14</v>
      </c>
      <c r="E87" s="16" t="s">
        <v>3354</v>
      </c>
      <c r="F87" s="25" t="s">
        <v>4263</v>
      </c>
      <c r="G87" s="222"/>
    </row>
    <row r="88" spans="2:7" ht="50.1" customHeight="1">
      <c r="B88" s="226"/>
      <c r="C88" s="220"/>
      <c r="D88" s="33">
        <v>15</v>
      </c>
      <c r="E88" s="16" t="s">
        <v>1045</v>
      </c>
      <c r="F88" s="25" t="s">
        <v>4259</v>
      </c>
      <c r="G88" s="223"/>
    </row>
    <row r="89" spans="2:7" ht="33" customHeight="1">
      <c r="B89" s="224">
        <v>5</v>
      </c>
      <c r="C89" s="218" t="s">
        <v>2697</v>
      </c>
      <c r="D89" s="33">
        <v>1</v>
      </c>
      <c r="E89" s="25" t="s">
        <v>176</v>
      </c>
      <c r="F89" s="25" t="s">
        <v>2754</v>
      </c>
      <c r="G89" s="221">
        <v>2</v>
      </c>
    </row>
    <row r="90" spans="2:7" ht="53.4" customHeight="1">
      <c r="B90" s="225"/>
      <c r="C90" s="219"/>
      <c r="D90" s="33">
        <v>2</v>
      </c>
      <c r="E90" s="54" t="s">
        <v>1276</v>
      </c>
      <c r="F90" s="25" t="s">
        <v>1692</v>
      </c>
      <c r="G90" s="222"/>
    </row>
    <row r="91" spans="2:7" ht="37.35" customHeight="1">
      <c r="B91" s="224">
        <v>6</v>
      </c>
      <c r="C91" s="231" t="s">
        <v>2699</v>
      </c>
      <c r="D91" s="33">
        <v>1</v>
      </c>
      <c r="E91" s="22" t="s">
        <v>231</v>
      </c>
      <c r="F91" s="22" t="s">
        <v>2725</v>
      </c>
      <c r="G91" s="221">
        <v>7</v>
      </c>
    </row>
    <row r="92" spans="2:7" ht="96.75" customHeight="1">
      <c r="B92" s="225"/>
      <c r="C92" s="232"/>
      <c r="D92" s="33">
        <v>2</v>
      </c>
      <c r="E92" s="25" t="s">
        <v>1141</v>
      </c>
      <c r="F92" s="25" t="s">
        <v>2773</v>
      </c>
      <c r="G92" s="222"/>
    </row>
    <row r="93" spans="2:7" ht="33" customHeight="1">
      <c r="B93" s="225"/>
      <c r="C93" s="232"/>
      <c r="D93" s="33">
        <v>3</v>
      </c>
      <c r="E93" s="25" t="s">
        <v>1172</v>
      </c>
      <c r="F93" s="25" t="s">
        <v>2751</v>
      </c>
      <c r="G93" s="222"/>
    </row>
    <row r="94" spans="2:7" ht="150" customHeight="1">
      <c r="B94" s="225"/>
      <c r="C94" s="232"/>
      <c r="D94" s="33">
        <v>4</v>
      </c>
      <c r="E94" s="151" t="s">
        <v>1700</v>
      </c>
      <c r="F94" s="25" t="s">
        <v>2756</v>
      </c>
      <c r="G94" s="222"/>
    </row>
    <row r="95" spans="2:7" ht="33" customHeight="1">
      <c r="B95" s="225"/>
      <c r="C95" s="232"/>
      <c r="D95" s="33">
        <v>5</v>
      </c>
      <c r="E95" s="151" t="s">
        <v>2826</v>
      </c>
      <c r="F95" s="151" t="s">
        <v>2827</v>
      </c>
      <c r="G95" s="222"/>
    </row>
    <row r="96" spans="2:7" ht="33" customHeight="1">
      <c r="B96" s="225"/>
      <c r="C96" s="232"/>
      <c r="D96" s="33">
        <v>6</v>
      </c>
      <c r="E96" s="151" t="s">
        <v>2829</v>
      </c>
      <c r="F96" s="151" t="s">
        <v>2830</v>
      </c>
      <c r="G96" s="222"/>
    </row>
    <row r="97" spans="2:7" ht="33" customHeight="1">
      <c r="B97" s="226"/>
      <c r="C97" s="233"/>
      <c r="D97" s="33">
        <v>7</v>
      </c>
      <c r="E97" s="159" t="s">
        <v>3508</v>
      </c>
      <c r="F97" s="160" t="s">
        <v>3547</v>
      </c>
      <c r="G97" s="223"/>
    </row>
    <row r="98" spans="2:7" ht="15.6">
      <c r="B98" s="227" t="s">
        <v>222</v>
      </c>
      <c r="C98" s="228"/>
      <c r="D98" s="228"/>
      <c r="E98" s="228"/>
      <c r="F98" s="229"/>
      <c r="G98" s="146">
        <f>SUM(G5:G97)</f>
        <v>93</v>
      </c>
    </row>
  </sheetData>
  <mergeCells count="17">
    <mergeCell ref="B74:B88"/>
    <mergeCell ref="B2:G2"/>
    <mergeCell ref="G89:G90"/>
    <mergeCell ref="B98:F98"/>
    <mergeCell ref="B89:B90"/>
    <mergeCell ref="C89:C90"/>
    <mergeCell ref="C91:C97"/>
    <mergeCell ref="B91:B97"/>
    <mergeCell ref="G91:G97"/>
    <mergeCell ref="G56:G72"/>
    <mergeCell ref="C56:C72"/>
    <mergeCell ref="B56:B72"/>
    <mergeCell ref="G74:G88"/>
    <mergeCell ref="G5:G55"/>
    <mergeCell ref="C5:C55"/>
    <mergeCell ref="B5:B55"/>
    <mergeCell ref="C74:C88"/>
  </mergeCell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8CE089-2836-46B7-B682-44C74D569779}">
  <sheetPr>
    <tabColor rgb="FFC00000"/>
  </sheetPr>
  <dimension ref="B3:E9"/>
  <sheetViews>
    <sheetView zoomScale="125" zoomScaleNormal="85" workbookViewId="0">
      <selection activeCell="B5" sqref="B5:E9"/>
    </sheetView>
  </sheetViews>
  <sheetFormatPr defaultColWidth="8.6640625" defaultRowHeight="14.4"/>
  <cols>
    <col min="1" max="1" width="8.6640625" customWidth="1"/>
    <col min="2" max="2" width="5.44140625" customWidth="1"/>
    <col min="3" max="3" width="28.6640625" customWidth="1"/>
    <col min="4" max="4" width="55.109375" customWidth="1"/>
    <col min="5" max="5" width="22.6640625" customWidth="1"/>
  </cols>
  <sheetData>
    <row r="3" spans="2:5" ht="28.8">
      <c r="B3" s="234" t="s">
        <v>1186</v>
      </c>
      <c r="C3" s="234"/>
      <c r="D3" s="234"/>
      <c r="E3" s="234"/>
    </row>
    <row r="4" spans="2:5">
      <c r="B4" s="26"/>
      <c r="C4" s="7"/>
      <c r="D4" s="7"/>
      <c r="E4" s="7"/>
    </row>
    <row r="5" spans="2:5" ht="27.6" customHeight="1">
      <c r="B5" s="155" t="s">
        <v>220</v>
      </c>
      <c r="C5" s="156" t="s">
        <v>256</v>
      </c>
      <c r="D5" s="156" t="s">
        <v>738</v>
      </c>
      <c r="E5" s="156" t="s">
        <v>739</v>
      </c>
    </row>
    <row r="6" spans="2:5" ht="15">
      <c r="B6" s="12">
        <v>1</v>
      </c>
      <c r="C6" s="19" t="s">
        <v>244</v>
      </c>
      <c r="D6" s="19" t="s">
        <v>772</v>
      </c>
      <c r="E6" s="27"/>
    </row>
    <row r="7" spans="2:5" ht="30">
      <c r="B7" s="9">
        <v>2</v>
      </c>
      <c r="C7" s="16" t="s">
        <v>1026</v>
      </c>
      <c r="D7" s="28" t="s">
        <v>1027</v>
      </c>
      <c r="E7" s="29" t="s">
        <v>1613</v>
      </c>
    </row>
    <row r="8" spans="2:5" ht="67.349999999999994" customHeight="1">
      <c r="B8" s="33">
        <v>3</v>
      </c>
      <c r="C8" s="16" t="s">
        <v>514</v>
      </c>
      <c r="D8" s="16" t="s">
        <v>885</v>
      </c>
      <c r="E8" s="16"/>
    </row>
    <row r="9" spans="2:5" ht="46.35" customHeight="1">
      <c r="B9" s="33">
        <v>4</v>
      </c>
      <c r="C9" s="25" t="s">
        <v>1735</v>
      </c>
      <c r="D9" s="157" t="s">
        <v>1381</v>
      </c>
      <c r="E9" s="49"/>
    </row>
  </sheetData>
  <mergeCells count="1">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5414B-7849-4137-A698-90E6028343CA}">
  <sheetPr>
    <tabColor rgb="FFC00000"/>
  </sheetPr>
  <dimension ref="B2:G86"/>
  <sheetViews>
    <sheetView topLeftCell="A61" zoomScale="50" zoomScaleNormal="50" workbookViewId="0">
      <selection activeCell="G85" sqref="G85"/>
    </sheetView>
  </sheetViews>
  <sheetFormatPr defaultColWidth="8.6640625" defaultRowHeight="14.4"/>
  <cols>
    <col min="1" max="1" width="2.6640625" customWidth="1"/>
    <col min="2" max="2" width="3.6640625" style="5" customWidth="1"/>
    <col min="3" max="3" width="26.109375" style="61" customWidth="1"/>
    <col min="4" max="4" width="5.109375" style="5" customWidth="1"/>
    <col min="5" max="5" width="52.33203125" style="59" customWidth="1"/>
    <col min="6" max="6" width="75.109375" style="7" customWidth="1"/>
    <col min="7" max="7" width="21.109375" style="64" customWidth="1"/>
    <col min="8" max="9" width="8.6640625" customWidth="1"/>
    <col min="10" max="10" width="27.109375" customWidth="1"/>
    <col min="11" max="11" width="20" customWidth="1"/>
  </cols>
  <sheetData>
    <row r="2" spans="2:7" ht="18">
      <c r="B2" s="230" t="s">
        <v>2775</v>
      </c>
      <c r="C2" s="230"/>
      <c r="D2" s="230"/>
      <c r="E2" s="230"/>
      <c r="F2" s="230"/>
      <c r="G2" s="230"/>
    </row>
    <row r="4" spans="2:7" ht="26.85" customHeight="1">
      <c r="B4" s="66" t="s">
        <v>220</v>
      </c>
      <c r="C4" s="66" t="s">
        <v>2720</v>
      </c>
      <c r="D4" s="66" t="s">
        <v>220</v>
      </c>
      <c r="E4" s="120" t="s">
        <v>256</v>
      </c>
      <c r="F4" s="120" t="s">
        <v>738</v>
      </c>
      <c r="G4" s="66" t="s">
        <v>222</v>
      </c>
    </row>
    <row r="5" spans="2:7" ht="33" customHeight="1">
      <c r="B5" s="241">
        <v>1</v>
      </c>
      <c r="C5" s="235" t="s">
        <v>2825</v>
      </c>
      <c r="D5" s="58">
        <v>1</v>
      </c>
      <c r="E5" s="50" t="s">
        <v>2790</v>
      </c>
      <c r="F5" s="50" t="s">
        <v>2824</v>
      </c>
      <c r="G5" s="238">
        <v>3</v>
      </c>
    </row>
    <row r="6" spans="2:7" ht="18" customHeight="1">
      <c r="B6" s="242"/>
      <c r="C6" s="236"/>
      <c r="D6" s="58">
        <v>2</v>
      </c>
      <c r="E6" s="50" t="s">
        <v>2848</v>
      </c>
      <c r="F6" s="50" t="s">
        <v>2849</v>
      </c>
      <c r="G6" s="239"/>
    </row>
    <row r="7" spans="2:7" ht="52.5" customHeight="1">
      <c r="B7" s="243"/>
      <c r="C7" s="237"/>
      <c r="D7" s="58">
        <v>3</v>
      </c>
      <c r="E7" s="50" t="s">
        <v>4205</v>
      </c>
      <c r="F7" s="50" t="s">
        <v>4206</v>
      </c>
      <c r="G7" s="240"/>
    </row>
    <row r="8" spans="2:7" ht="21.6" customHeight="1">
      <c r="B8" s="58">
        <v>2</v>
      </c>
      <c r="C8" s="62" t="s">
        <v>2823</v>
      </c>
      <c r="D8" s="58">
        <v>1</v>
      </c>
      <c r="E8" s="50" t="s">
        <v>2790</v>
      </c>
      <c r="F8" s="50" t="s">
        <v>2822</v>
      </c>
      <c r="G8" s="65">
        <v>1</v>
      </c>
    </row>
    <row r="9" spans="2:7" ht="36" customHeight="1">
      <c r="B9" s="58">
        <v>3</v>
      </c>
      <c r="C9" s="62" t="s">
        <v>2840</v>
      </c>
      <c r="D9" s="58">
        <v>1</v>
      </c>
      <c r="E9" s="50" t="s">
        <v>229</v>
      </c>
      <c r="F9" s="50" t="s">
        <v>2841</v>
      </c>
      <c r="G9" s="65">
        <v>1</v>
      </c>
    </row>
    <row r="10" spans="2:7" ht="18" customHeight="1">
      <c r="B10" s="241">
        <v>4</v>
      </c>
      <c r="C10" s="235" t="s">
        <v>2820</v>
      </c>
      <c r="D10" s="58">
        <v>1</v>
      </c>
      <c r="E10" s="50" t="s">
        <v>2790</v>
      </c>
      <c r="F10" s="50" t="s">
        <v>2819</v>
      </c>
      <c r="G10" s="238">
        <v>2</v>
      </c>
    </row>
    <row r="11" spans="2:7" ht="20.100000000000001" customHeight="1">
      <c r="B11" s="243"/>
      <c r="C11" s="237"/>
      <c r="D11" s="58">
        <v>2</v>
      </c>
      <c r="E11" s="50" t="s">
        <v>229</v>
      </c>
      <c r="F11" s="50" t="s">
        <v>2838</v>
      </c>
      <c r="G11" s="240"/>
    </row>
    <row r="12" spans="2:7" ht="35.4" customHeight="1">
      <c r="B12" s="241">
        <v>5</v>
      </c>
      <c r="C12" s="235" t="s">
        <v>1606</v>
      </c>
      <c r="D12" s="58">
        <v>1</v>
      </c>
      <c r="E12" s="50" t="s">
        <v>2790</v>
      </c>
      <c r="F12" s="50" t="s">
        <v>2818</v>
      </c>
      <c r="G12" s="238">
        <v>4</v>
      </c>
    </row>
    <row r="13" spans="2:7" ht="35.4" customHeight="1">
      <c r="B13" s="242"/>
      <c r="C13" s="236"/>
      <c r="D13" s="58">
        <v>2</v>
      </c>
      <c r="E13" s="50" t="s">
        <v>228</v>
      </c>
      <c r="F13" s="50" t="s">
        <v>744</v>
      </c>
      <c r="G13" s="239"/>
    </row>
    <row r="14" spans="2:7" s="26" customFormat="1" ht="35.4" customHeight="1">
      <c r="B14" s="242"/>
      <c r="C14" s="236"/>
      <c r="D14" s="58">
        <v>3</v>
      </c>
      <c r="E14" s="50" t="s">
        <v>3505</v>
      </c>
      <c r="F14" s="50"/>
      <c r="G14" s="239"/>
    </row>
    <row r="15" spans="2:7" s="26" customFormat="1" ht="29.85" customHeight="1">
      <c r="B15" s="243"/>
      <c r="C15" s="237"/>
      <c r="D15" s="58">
        <v>4</v>
      </c>
      <c r="E15" s="202" t="s">
        <v>1005</v>
      </c>
      <c r="F15" s="202"/>
      <c r="G15" s="240"/>
    </row>
    <row r="16" spans="2:7" ht="36.6" customHeight="1">
      <c r="B16" s="241">
        <v>6</v>
      </c>
      <c r="C16" s="235" t="s">
        <v>1605</v>
      </c>
      <c r="D16" s="58">
        <v>1</v>
      </c>
      <c r="E16" s="50" t="s">
        <v>1187</v>
      </c>
      <c r="F16" s="50" t="s">
        <v>2776</v>
      </c>
      <c r="G16" s="238">
        <v>15</v>
      </c>
    </row>
    <row r="17" spans="2:7" ht="32.1" customHeight="1">
      <c r="B17" s="242"/>
      <c r="C17" s="236"/>
      <c r="D17" s="58">
        <v>2</v>
      </c>
      <c r="E17" s="121" t="s">
        <v>2789</v>
      </c>
      <c r="F17" s="121" t="s">
        <v>2791</v>
      </c>
      <c r="G17" s="239"/>
    </row>
    <row r="18" spans="2:7" ht="17.850000000000001" customHeight="1">
      <c r="B18" s="242"/>
      <c r="C18" s="236"/>
      <c r="D18" s="58">
        <v>3</v>
      </c>
      <c r="E18" s="50" t="s">
        <v>2790</v>
      </c>
      <c r="F18" s="50" t="s">
        <v>2793</v>
      </c>
      <c r="G18" s="239"/>
    </row>
    <row r="19" spans="2:7" ht="19.350000000000001" customHeight="1">
      <c r="B19" s="242"/>
      <c r="C19" s="236"/>
      <c r="D19" s="58">
        <v>4</v>
      </c>
      <c r="E19" s="121" t="s">
        <v>146</v>
      </c>
      <c r="F19" s="121" t="s">
        <v>2792</v>
      </c>
      <c r="G19" s="239"/>
    </row>
    <row r="20" spans="2:7" ht="19.350000000000001" customHeight="1">
      <c r="B20" s="242"/>
      <c r="C20" s="236"/>
      <c r="D20" s="58">
        <v>5</v>
      </c>
      <c r="E20" s="121" t="s">
        <v>2850</v>
      </c>
      <c r="F20" s="121" t="s">
        <v>2852</v>
      </c>
      <c r="G20" s="239"/>
    </row>
    <row r="21" spans="2:7" ht="19.350000000000001" customHeight="1">
      <c r="B21" s="242"/>
      <c r="C21" s="236"/>
      <c r="D21" s="58">
        <v>6</v>
      </c>
      <c r="E21" s="121" t="s">
        <v>2853</v>
      </c>
      <c r="F21" s="121" t="s">
        <v>2851</v>
      </c>
      <c r="G21" s="239"/>
    </row>
    <row r="22" spans="2:7" ht="19.350000000000001" customHeight="1">
      <c r="B22" s="242"/>
      <c r="C22" s="236"/>
      <c r="D22" s="58">
        <v>7</v>
      </c>
      <c r="E22" s="121" t="s">
        <v>2856</v>
      </c>
      <c r="F22" s="121" t="s">
        <v>2857</v>
      </c>
      <c r="G22" s="239"/>
    </row>
    <row r="23" spans="2:7" ht="40.5" customHeight="1">
      <c r="B23" s="242"/>
      <c r="C23" s="236"/>
      <c r="D23" s="58">
        <v>8</v>
      </c>
      <c r="E23" s="121" t="s">
        <v>2998</v>
      </c>
      <c r="F23" s="121" t="s">
        <v>2999</v>
      </c>
      <c r="G23" s="239"/>
    </row>
    <row r="24" spans="2:7" ht="40.5" customHeight="1">
      <c r="B24" s="242"/>
      <c r="C24" s="236"/>
      <c r="D24" s="58">
        <v>9</v>
      </c>
      <c r="E24" s="121" t="s">
        <v>3693</v>
      </c>
      <c r="F24" s="121" t="s">
        <v>3936</v>
      </c>
      <c r="G24" s="239"/>
    </row>
    <row r="25" spans="2:7" ht="45" customHeight="1">
      <c r="B25" s="242"/>
      <c r="C25" s="236"/>
      <c r="D25" s="58">
        <v>10</v>
      </c>
      <c r="E25" s="121" t="s">
        <v>146</v>
      </c>
      <c r="F25" s="121" t="s">
        <v>3933</v>
      </c>
      <c r="G25" s="239"/>
    </row>
    <row r="26" spans="2:7" ht="36" customHeight="1">
      <c r="B26" s="242"/>
      <c r="C26" s="236"/>
      <c r="D26" s="58">
        <v>11</v>
      </c>
      <c r="E26" s="121" t="s">
        <v>3942</v>
      </c>
      <c r="F26" s="121" t="s">
        <v>3941</v>
      </c>
      <c r="G26" s="239"/>
    </row>
    <row r="27" spans="2:7" ht="52.5" customHeight="1">
      <c r="B27" s="242"/>
      <c r="C27" s="236"/>
      <c r="D27" s="58">
        <v>12</v>
      </c>
      <c r="E27" s="121" t="s">
        <v>4203</v>
      </c>
      <c r="F27" s="121" t="s">
        <v>4204</v>
      </c>
      <c r="G27" s="239"/>
    </row>
    <row r="28" spans="2:7" ht="52.5" customHeight="1">
      <c r="B28" s="242"/>
      <c r="C28" s="236"/>
      <c r="D28" s="58">
        <v>13</v>
      </c>
      <c r="E28" s="121" t="s">
        <v>236</v>
      </c>
      <c r="F28" s="121" t="s">
        <v>4212</v>
      </c>
      <c r="G28" s="239"/>
    </row>
    <row r="29" spans="2:7" ht="52.5" customHeight="1">
      <c r="B29" s="242"/>
      <c r="C29" s="236"/>
      <c r="D29" s="58">
        <v>14</v>
      </c>
      <c r="E29" s="121" t="s">
        <v>233</v>
      </c>
      <c r="F29" s="121" t="s">
        <v>4213</v>
      </c>
      <c r="G29" s="239"/>
    </row>
    <row r="30" spans="2:7" ht="52.5" customHeight="1">
      <c r="B30" s="243"/>
      <c r="C30" s="237"/>
      <c r="D30" s="58">
        <v>15</v>
      </c>
      <c r="E30" s="121" t="s">
        <v>1026</v>
      </c>
      <c r="F30" s="121" t="s">
        <v>4214</v>
      </c>
      <c r="G30" s="240"/>
    </row>
    <row r="31" spans="2:7" ht="17.850000000000001" customHeight="1">
      <c r="B31" s="241">
        <v>7</v>
      </c>
      <c r="C31" s="235" t="s">
        <v>1604</v>
      </c>
      <c r="D31" s="58">
        <v>1</v>
      </c>
      <c r="E31" s="121" t="s">
        <v>2782</v>
      </c>
      <c r="F31" s="121" t="s">
        <v>2785</v>
      </c>
      <c r="G31" s="238">
        <v>5</v>
      </c>
    </row>
    <row r="32" spans="2:7" ht="19.350000000000001" customHeight="1">
      <c r="B32" s="242"/>
      <c r="C32" s="236"/>
      <c r="D32" s="58">
        <v>2</v>
      </c>
      <c r="E32" s="121" t="s">
        <v>2783</v>
      </c>
      <c r="F32" s="121" t="s">
        <v>2837</v>
      </c>
      <c r="G32" s="239"/>
    </row>
    <row r="33" spans="2:7" ht="19.350000000000001" customHeight="1">
      <c r="B33" s="242"/>
      <c r="C33" s="236"/>
      <c r="D33" s="58">
        <v>3</v>
      </c>
      <c r="E33" s="121" t="s">
        <v>2784</v>
      </c>
      <c r="F33" s="121" t="s">
        <v>2786</v>
      </c>
      <c r="G33" s="239"/>
    </row>
    <row r="34" spans="2:7" ht="35.4" customHeight="1">
      <c r="B34" s="242"/>
      <c r="C34" s="236"/>
      <c r="D34" s="58">
        <v>4</v>
      </c>
      <c r="E34" s="121" t="s">
        <v>1026</v>
      </c>
      <c r="F34" s="121" t="s">
        <v>2787</v>
      </c>
      <c r="G34" s="239"/>
    </row>
    <row r="35" spans="2:7" ht="16.350000000000001" customHeight="1">
      <c r="B35" s="243"/>
      <c r="C35" s="237"/>
      <c r="D35" s="58">
        <v>5</v>
      </c>
      <c r="E35" s="121" t="s">
        <v>245</v>
      </c>
      <c r="F35" s="121" t="s">
        <v>2788</v>
      </c>
      <c r="G35" s="240"/>
    </row>
    <row r="36" spans="2:7" ht="39" customHeight="1">
      <c r="B36" s="241">
        <v>8</v>
      </c>
      <c r="C36" s="235" t="s">
        <v>2696</v>
      </c>
      <c r="D36" s="58">
        <v>1</v>
      </c>
      <c r="E36" s="121" t="s">
        <v>461</v>
      </c>
      <c r="F36" s="121" t="s">
        <v>2795</v>
      </c>
      <c r="G36" s="238">
        <v>18</v>
      </c>
    </row>
    <row r="37" spans="2:7" ht="24" customHeight="1">
      <c r="B37" s="242"/>
      <c r="C37" s="236"/>
      <c r="D37" s="58">
        <v>2</v>
      </c>
      <c r="E37" s="121" t="s">
        <v>2794</v>
      </c>
      <c r="F37" s="121" t="s">
        <v>2796</v>
      </c>
      <c r="G37" s="239"/>
    </row>
    <row r="38" spans="2:7" ht="38.25" customHeight="1">
      <c r="B38" s="242"/>
      <c r="C38" s="236"/>
      <c r="D38" s="58">
        <v>3</v>
      </c>
      <c r="E38" s="50" t="s">
        <v>1005</v>
      </c>
      <c r="F38" s="50" t="s">
        <v>2797</v>
      </c>
      <c r="G38" s="239"/>
    </row>
    <row r="39" spans="2:7" ht="16.350000000000001" customHeight="1">
      <c r="B39" s="242"/>
      <c r="C39" s="236"/>
      <c r="D39" s="58">
        <v>4</v>
      </c>
      <c r="E39" s="50" t="s">
        <v>1005</v>
      </c>
      <c r="F39" s="50" t="s">
        <v>2798</v>
      </c>
      <c r="G39" s="239"/>
    </row>
    <row r="40" spans="2:7" ht="18.75" customHeight="1">
      <c r="B40" s="242"/>
      <c r="C40" s="236"/>
      <c r="D40" s="58">
        <v>5</v>
      </c>
      <c r="E40" s="50" t="s">
        <v>1005</v>
      </c>
      <c r="F40" s="50" t="s">
        <v>2799</v>
      </c>
      <c r="G40" s="239"/>
    </row>
    <row r="41" spans="2:7" ht="38.25" customHeight="1">
      <c r="B41" s="242"/>
      <c r="C41" s="236"/>
      <c r="D41" s="58">
        <v>6</v>
      </c>
      <c r="E41" s="50" t="s">
        <v>1005</v>
      </c>
      <c r="F41" s="7" t="s">
        <v>3917</v>
      </c>
      <c r="G41" s="239"/>
    </row>
    <row r="42" spans="2:7" ht="17.850000000000001" customHeight="1">
      <c r="B42" s="242"/>
      <c r="C42" s="236"/>
      <c r="D42" s="58">
        <v>7</v>
      </c>
      <c r="E42" s="50" t="s">
        <v>229</v>
      </c>
      <c r="F42" s="50" t="s">
        <v>2842</v>
      </c>
      <c r="G42" s="239"/>
    </row>
    <row r="43" spans="2:7" ht="41.25" customHeight="1">
      <c r="B43" s="242"/>
      <c r="C43" s="236"/>
      <c r="D43" s="58">
        <v>8</v>
      </c>
      <c r="E43" s="50" t="s">
        <v>3000</v>
      </c>
      <c r="F43" s="50" t="s">
        <v>3001</v>
      </c>
      <c r="G43" s="239"/>
    </row>
    <row r="44" spans="2:7" ht="41.25" customHeight="1">
      <c r="B44" s="242"/>
      <c r="C44" s="236"/>
      <c r="D44" s="58">
        <v>9</v>
      </c>
      <c r="E44" s="50" t="s">
        <v>3915</v>
      </c>
      <c r="F44" s="50" t="s">
        <v>3916</v>
      </c>
      <c r="G44" s="239"/>
    </row>
    <row r="45" spans="2:7" ht="54.75" customHeight="1">
      <c r="B45" s="242"/>
      <c r="C45" s="236"/>
      <c r="D45" s="58">
        <v>10</v>
      </c>
      <c r="E45" s="50" t="s">
        <v>3919</v>
      </c>
      <c r="F45" s="50" t="s">
        <v>3918</v>
      </c>
      <c r="G45" s="239"/>
    </row>
    <row r="46" spans="2:7" ht="54.75" customHeight="1">
      <c r="B46" s="242"/>
      <c r="C46" s="236"/>
      <c r="D46" s="58">
        <v>11</v>
      </c>
      <c r="E46" s="50" t="s">
        <v>3921</v>
      </c>
      <c r="F46" s="50" t="s">
        <v>3920</v>
      </c>
      <c r="G46" s="239"/>
    </row>
    <row r="47" spans="2:7" ht="42.75" customHeight="1">
      <c r="B47" s="242"/>
      <c r="C47" s="236"/>
      <c r="D47" s="58">
        <v>12</v>
      </c>
      <c r="E47" s="50" t="s">
        <v>3928</v>
      </c>
      <c r="F47" s="50" t="s">
        <v>3927</v>
      </c>
      <c r="G47" s="239"/>
    </row>
    <row r="48" spans="2:7" ht="54.75" customHeight="1">
      <c r="B48" s="242"/>
      <c r="C48" s="236"/>
      <c r="D48" s="58">
        <v>13</v>
      </c>
      <c r="E48" s="50" t="s">
        <v>162</v>
      </c>
      <c r="F48" s="50" t="s">
        <v>3930</v>
      </c>
      <c r="G48" s="239"/>
    </row>
    <row r="49" spans="2:7" ht="54.75" customHeight="1">
      <c r="B49" s="242"/>
      <c r="C49" s="236"/>
      <c r="D49" s="58">
        <v>14</v>
      </c>
      <c r="E49" s="50" t="s">
        <v>178</v>
      </c>
      <c r="F49" s="50" t="s">
        <v>3938</v>
      </c>
      <c r="G49" s="239"/>
    </row>
    <row r="50" spans="2:7" ht="39.75" customHeight="1">
      <c r="B50" s="242"/>
      <c r="C50" s="236"/>
      <c r="D50" s="58">
        <v>15</v>
      </c>
      <c r="E50" s="50" t="s">
        <v>1031</v>
      </c>
      <c r="F50" s="50" t="s">
        <v>3937</v>
      </c>
      <c r="G50" s="239"/>
    </row>
    <row r="51" spans="2:7" ht="56.25" customHeight="1">
      <c r="B51" s="242"/>
      <c r="C51" s="236"/>
      <c r="D51" s="58">
        <v>16</v>
      </c>
      <c r="E51" s="50" t="s">
        <v>4207</v>
      </c>
      <c r="F51" s="50" t="s">
        <v>4208</v>
      </c>
      <c r="G51" s="239"/>
    </row>
    <row r="52" spans="2:7" ht="56.25" customHeight="1">
      <c r="B52" s="242"/>
      <c r="C52" s="236"/>
      <c r="D52" s="58">
        <v>17</v>
      </c>
      <c r="E52" s="50" t="s">
        <v>4215</v>
      </c>
      <c r="F52" s="50" t="s">
        <v>4216</v>
      </c>
      <c r="G52" s="239"/>
    </row>
    <row r="53" spans="2:7" ht="56.25" customHeight="1">
      <c r="B53" s="243"/>
      <c r="C53" s="237"/>
      <c r="D53" s="58">
        <v>18</v>
      </c>
      <c r="E53" s="50" t="s">
        <v>4217</v>
      </c>
      <c r="F53" s="50" t="s">
        <v>4218</v>
      </c>
      <c r="G53" s="240"/>
    </row>
    <row r="54" spans="2:7" ht="15.6" customHeight="1">
      <c r="B54" s="241">
        <v>9</v>
      </c>
      <c r="C54" s="235" t="s">
        <v>2697</v>
      </c>
      <c r="D54" s="58">
        <v>1</v>
      </c>
      <c r="E54" s="121" t="s">
        <v>2805</v>
      </c>
      <c r="F54" s="121" t="s">
        <v>2806</v>
      </c>
      <c r="G54" s="238">
        <v>7</v>
      </c>
    </row>
    <row r="55" spans="2:7" ht="36.6" customHeight="1">
      <c r="B55" s="242"/>
      <c r="C55" s="236"/>
      <c r="D55" s="58">
        <v>2</v>
      </c>
      <c r="E55" s="50" t="s">
        <v>1005</v>
      </c>
      <c r="F55" s="50" t="s">
        <v>2807</v>
      </c>
      <c r="G55" s="239"/>
    </row>
    <row r="56" spans="2:7" ht="16.350000000000001" customHeight="1">
      <c r="B56" s="242"/>
      <c r="C56" s="236"/>
      <c r="D56" s="58">
        <v>3</v>
      </c>
      <c r="E56" s="50" t="s">
        <v>1005</v>
      </c>
      <c r="F56" s="50" t="s">
        <v>2808</v>
      </c>
      <c r="G56" s="239"/>
    </row>
    <row r="57" spans="2:7" ht="17.100000000000001" customHeight="1">
      <c r="B57" s="242"/>
      <c r="C57" s="236"/>
      <c r="D57" s="58">
        <v>4</v>
      </c>
      <c r="E57" s="50" t="s">
        <v>229</v>
      </c>
      <c r="F57" s="50" t="s">
        <v>2839</v>
      </c>
      <c r="G57" s="239"/>
    </row>
    <row r="58" spans="2:7" ht="37.5" customHeight="1">
      <c r="B58" s="242"/>
      <c r="C58" s="236"/>
      <c r="D58" s="58">
        <v>5</v>
      </c>
      <c r="E58" s="50" t="s">
        <v>1276</v>
      </c>
      <c r="F58" s="50" t="s">
        <v>3929</v>
      </c>
      <c r="G58" s="239"/>
    </row>
    <row r="59" spans="2:7" ht="39" customHeight="1">
      <c r="B59" s="242"/>
      <c r="C59" s="236"/>
      <c r="D59" s="58">
        <v>6</v>
      </c>
      <c r="E59" s="50" t="s">
        <v>3923</v>
      </c>
      <c r="F59" s="50" t="s">
        <v>3922</v>
      </c>
      <c r="G59" s="239"/>
    </row>
    <row r="60" spans="2:7" ht="39" customHeight="1">
      <c r="B60" s="243"/>
      <c r="C60" s="237"/>
      <c r="D60" s="58">
        <v>7</v>
      </c>
      <c r="E60" s="50" t="s">
        <v>3935</v>
      </c>
      <c r="F60" s="50" t="s">
        <v>3934</v>
      </c>
      <c r="G60" s="240"/>
    </row>
    <row r="61" spans="2:7" ht="20.100000000000001" customHeight="1">
      <c r="B61" s="241">
        <v>10</v>
      </c>
      <c r="C61" s="235" t="s">
        <v>1607</v>
      </c>
      <c r="D61" s="58">
        <v>1</v>
      </c>
      <c r="E61" s="50" t="s">
        <v>1005</v>
      </c>
      <c r="F61" s="50" t="s">
        <v>2804</v>
      </c>
      <c r="G61" s="238">
        <v>2</v>
      </c>
    </row>
    <row r="62" spans="2:7" ht="20.100000000000001" customHeight="1">
      <c r="B62" s="243"/>
      <c r="C62" s="237"/>
      <c r="D62" s="58">
        <v>2</v>
      </c>
      <c r="E62" s="50" t="s">
        <v>2854</v>
      </c>
      <c r="F62" s="50" t="s">
        <v>2855</v>
      </c>
      <c r="G62" s="240"/>
    </row>
    <row r="63" spans="2:7" ht="20.100000000000001" customHeight="1">
      <c r="B63" s="241">
        <v>11</v>
      </c>
      <c r="C63" s="235" t="s">
        <v>2699</v>
      </c>
      <c r="D63" s="58">
        <v>1</v>
      </c>
      <c r="E63" s="121" t="s">
        <v>1980</v>
      </c>
      <c r="F63" s="121" t="s">
        <v>2810</v>
      </c>
      <c r="G63" s="238">
        <v>13</v>
      </c>
    </row>
    <row r="64" spans="2:7" ht="18" customHeight="1">
      <c r="B64" s="242"/>
      <c r="C64" s="236"/>
      <c r="D64" s="58">
        <v>2</v>
      </c>
      <c r="E64" s="121" t="s">
        <v>2809</v>
      </c>
      <c r="F64" s="121" t="s">
        <v>2811</v>
      </c>
      <c r="G64" s="239"/>
    </row>
    <row r="65" spans="2:7" ht="17.850000000000001" customHeight="1">
      <c r="B65" s="242"/>
      <c r="C65" s="236"/>
      <c r="D65" s="58">
        <v>3</v>
      </c>
      <c r="E65" s="50" t="s">
        <v>1005</v>
      </c>
      <c r="F65" s="50" t="s">
        <v>2812</v>
      </c>
      <c r="G65" s="239"/>
    </row>
    <row r="66" spans="2:7" ht="18" customHeight="1">
      <c r="B66" s="242"/>
      <c r="C66" s="236"/>
      <c r="D66" s="58">
        <v>4</v>
      </c>
      <c r="E66" s="121" t="s">
        <v>146</v>
      </c>
      <c r="F66" s="121" t="s">
        <v>2813</v>
      </c>
      <c r="G66" s="239"/>
    </row>
    <row r="67" spans="2:7" ht="18" customHeight="1">
      <c r="B67" s="242"/>
      <c r="C67" s="236"/>
      <c r="D67" s="58">
        <v>5</v>
      </c>
      <c r="E67" s="121" t="s">
        <v>2845</v>
      </c>
      <c r="F67" s="121" t="s">
        <v>2846</v>
      </c>
      <c r="G67" s="239"/>
    </row>
    <row r="68" spans="2:7" ht="18" customHeight="1">
      <c r="B68" s="242"/>
      <c r="C68" s="236"/>
      <c r="D68" s="58">
        <v>6</v>
      </c>
      <c r="E68" s="121" t="s">
        <v>2847</v>
      </c>
      <c r="F68" s="121" t="s">
        <v>2846</v>
      </c>
      <c r="G68" s="239"/>
    </row>
    <row r="69" spans="2:7" ht="39" customHeight="1">
      <c r="B69" s="242"/>
      <c r="C69" s="236"/>
      <c r="D69" s="58">
        <v>7</v>
      </c>
      <c r="E69" s="121" t="s">
        <v>3925</v>
      </c>
      <c r="F69" s="121" t="s">
        <v>3924</v>
      </c>
      <c r="G69" s="239"/>
    </row>
    <row r="70" spans="2:7" ht="24" customHeight="1">
      <c r="B70" s="242"/>
      <c r="C70" s="236"/>
      <c r="D70" s="58">
        <v>8</v>
      </c>
      <c r="E70" s="121" t="s">
        <v>1172</v>
      </c>
      <c r="F70" s="121" t="s">
        <v>3926</v>
      </c>
      <c r="G70" s="239"/>
    </row>
    <row r="71" spans="2:7" ht="67.5" customHeight="1">
      <c r="B71" s="242"/>
      <c r="C71" s="236"/>
      <c r="D71" s="58">
        <v>9</v>
      </c>
      <c r="E71" s="121" t="s">
        <v>3932</v>
      </c>
      <c r="F71" s="121" t="s">
        <v>3931</v>
      </c>
      <c r="G71" s="239"/>
    </row>
    <row r="72" spans="2:7" ht="67.5" customHeight="1">
      <c r="B72" s="242"/>
      <c r="C72" s="236"/>
      <c r="D72" s="58">
        <v>10</v>
      </c>
      <c r="E72" s="121" t="s">
        <v>3944</v>
      </c>
      <c r="F72" s="121" t="s">
        <v>3943</v>
      </c>
      <c r="G72" s="239"/>
    </row>
    <row r="73" spans="2:7" ht="39" customHeight="1">
      <c r="B73" s="242"/>
      <c r="C73" s="236"/>
      <c r="D73" s="58">
        <v>11</v>
      </c>
      <c r="E73" s="121" t="s">
        <v>3940</v>
      </c>
      <c r="F73" s="121" t="s">
        <v>3939</v>
      </c>
      <c r="G73" s="239"/>
    </row>
    <row r="74" spans="2:7" ht="39" customHeight="1">
      <c r="B74" s="242"/>
      <c r="C74" s="236"/>
      <c r="D74" s="58">
        <v>12</v>
      </c>
      <c r="E74" s="196" t="s">
        <v>146</v>
      </c>
      <c r="F74" s="197" t="s">
        <v>4209</v>
      </c>
      <c r="G74" s="239"/>
    </row>
    <row r="75" spans="2:7" ht="39" customHeight="1">
      <c r="B75" s="243"/>
      <c r="C75" s="237"/>
      <c r="D75" s="58">
        <v>13</v>
      </c>
      <c r="E75" s="195" t="s">
        <v>4210</v>
      </c>
      <c r="F75" s="197" t="s">
        <v>4211</v>
      </c>
      <c r="G75" s="240"/>
    </row>
    <row r="76" spans="2:7" ht="17.850000000000001" customHeight="1">
      <c r="B76" s="241">
        <v>12</v>
      </c>
      <c r="C76" s="235" t="s">
        <v>1608</v>
      </c>
      <c r="D76" s="58">
        <v>1</v>
      </c>
      <c r="E76" s="121" t="s">
        <v>2800</v>
      </c>
      <c r="F76" s="121" t="s">
        <v>2801</v>
      </c>
      <c r="G76" s="238">
        <v>3</v>
      </c>
    </row>
    <row r="77" spans="2:7" ht="21.6" customHeight="1">
      <c r="B77" s="242"/>
      <c r="C77" s="236"/>
      <c r="D77" s="58">
        <v>2</v>
      </c>
      <c r="E77" s="50" t="s">
        <v>1005</v>
      </c>
      <c r="F77" s="50" t="s">
        <v>2802</v>
      </c>
      <c r="G77" s="239"/>
    </row>
    <row r="78" spans="2:7" ht="19.350000000000001" customHeight="1">
      <c r="B78" s="243"/>
      <c r="C78" s="237"/>
      <c r="D78" s="58">
        <v>3</v>
      </c>
      <c r="E78" s="50" t="s">
        <v>1005</v>
      </c>
      <c r="F78" s="50" t="s">
        <v>2803</v>
      </c>
      <c r="G78" s="240"/>
    </row>
    <row r="79" spans="2:7" ht="15.6" customHeight="1">
      <c r="B79" s="58">
        <v>13</v>
      </c>
      <c r="C79" s="62" t="s">
        <v>2814</v>
      </c>
      <c r="D79" s="58">
        <v>1</v>
      </c>
      <c r="E79" s="50" t="s">
        <v>1005</v>
      </c>
      <c r="F79" s="50" t="s">
        <v>2815</v>
      </c>
      <c r="G79" s="65">
        <v>1</v>
      </c>
    </row>
    <row r="80" spans="2:7" ht="16.350000000000001" customHeight="1">
      <c r="B80" s="58">
        <v>14</v>
      </c>
      <c r="C80" s="62" t="s">
        <v>2816</v>
      </c>
      <c r="D80" s="58">
        <v>1</v>
      </c>
      <c r="E80" s="50" t="s">
        <v>1005</v>
      </c>
      <c r="F80" s="50" t="s">
        <v>2817</v>
      </c>
      <c r="G80" s="65">
        <v>1</v>
      </c>
    </row>
    <row r="81" spans="2:7" ht="16.350000000000001" customHeight="1">
      <c r="B81" s="58">
        <v>15</v>
      </c>
      <c r="C81" s="62" t="s">
        <v>2843</v>
      </c>
      <c r="D81" s="58">
        <v>1</v>
      </c>
      <c r="E81" s="50" t="s">
        <v>229</v>
      </c>
      <c r="F81" s="50" t="s">
        <v>2844</v>
      </c>
      <c r="G81" s="65">
        <v>1</v>
      </c>
    </row>
    <row r="82" spans="2:7" ht="33" customHeight="1">
      <c r="B82" s="58">
        <v>16</v>
      </c>
      <c r="C82" s="62" t="s">
        <v>2717</v>
      </c>
      <c r="D82" s="58">
        <v>1</v>
      </c>
      <c r="E82" s="50" t="s">
        <v>1005</v>
      </c>
      <c r="F82" s="50" t="s">
        <v>2821</v>
      </c>
      <c r="G82" s="65">
        <v>1</v>
      </c>
    </row>
    <row r="83" spans="2:7" ht="15.6">
      <c r="B83" s="244" t="s">
        <v>222</v>
      </c>
      <c r="C83" s="244"/>
      <c r="D83" s="244"/>
      <c r="E83" s="244"/>
      <c r="F83" s="244"/>
      <c r="G83" s="66">
        <f>SUM(G5:G82)</f>
        <v>78</v>
      </c>
    </row>
    <row r="86" spans="2:7">
      <c r="C86" s="61" t="s">
        <v>3440</v>
      </c>
      <c r="D86" s="5" t="s">
        <v>3441</v>
      </c>
    </row>
  </sheetData>
  <mergeCells count="32">
    <mergeCell ref="G76:G78"/>
    <mergeCell ref="B5:B7"/>
    <mergeCell ref="G61:G62"/>
    <mergeCell ref="B61:B62"/>
    <mergeCell ref="B2:G2"/>
    <mergeCell ref="C31:C35"/>
    <mergeCell ref="B31:B35"/>
    <mergeCell ref="G10:G11"/>
    <mergeCell ref="B10:B11"/>
    <mergeCell ref="G31:G35"/>
    <mergeCell ref="G5:G7"/>
    <mergeCell ref="B83:F83"/>
    <mergeCell ref="C61:C62"/>
    <mergeCell ref="C76:C78"/>
    <mergeCell ref="B76:B78"/>
    <mergeCell ref="B63:B75"/>
    <mergeCell ref="C5:C7"/>
    <mergeCell ref="G16:G30"/>
    <mergeCell ref="B16:B30"/>
    <mergeCell ref="C63:C75"/>
    <mergeCell ref="G63:G75"/>
    <mergeCell ref="C54:C60"/>
    <mergeCell ref="B54:B60"/>
    <mergeCell ref="G54:G60"/>
    <mergeCell ref="B36:B53"/>
    <mergeCell ref="B12:B15"/>
    <mergeCell ref="G12:G15"/>
    <mergeCell ref="C16:C30"/>
    <mergeCell ref="C12:C15"/>
    <mergeCell ref="C10:C11"/>
    <mergeCell ref="G36:G53"/>
    <mergeCell ref="C36:C53"/>
  </mergeCell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0050B-0AEE-4900-915A-1113ABE10E41}">
  <dimension ref="A3:H731"/>
  <sheetViews>
    <sheetView zoomScale="80" zoomScaleNormal="80" workbookViewId="0">
      <selection activeCell="C12" sqref="C12"/>
    </sheetView>
  </sheetViews>
  <sheetFormatPr defaultColWidth="11.44140625" defaultRowHeight="14.4"/>
  <cols>
    <col min="1" max="1" width="26.33203125" bestFit="1" customWidth="1"/>
    <col min="2" max="2" width="5.6640625" bestFit="1" customWidth="1"/>
    <col min="3" max="3" width="28.44140625" bestFit="1" customWidth="1"/>
    <col min="4" max="4" width="28.6640625" customWidth="1"/>
    <col min="5" max="5" width="25.6640625" customWidth="1"/>
    <col min="6" max="6" width="24.44140625" bestFit="1" customWidth="1"/>
    <col min="7" max="7" width="31" bestFit="1" customWidth="1"/>
    <col min="8" max="8" width="15.44140625" bestFit="1" customWidth="1"/>
  </cols>
  <sheetData>
    <row r="3" spans="1:8" ht="15.6">
      <c r="A3" s="115" t="s">
        <v>3157</v>
      </c>
      <c r="B3" s="116"/>
      <c r="D3" s="163" t="s">
        <v>3644</v>
      </c>
      <c r="E3" s="163" t="s">
        <v>3645</v>
      </c>
      <c r="F3" s="163" t="s">
        <v>3913</v>
      </c>
    </row>
    <row r="4" spans="1:8" s="3" customFormat="1" ht="15.6">
      <c r="A4" s="115" t="s">
        <v>219</v>
      </c>
      <c r="B4" s="123" t="s">
        <v>3156</v>
      </c>
      <c r="C4"/>
      <c r="D4" s="166" t="s">
        <v>0</v>
      </c>
      <c r="E4" s="166" t="e">
        <f>GETPIVOTDATA("JENIS SEDIAAN",$A$3,"JENIS SEDIAAN","Premiks")</f>
        <v>#REF!</v>
      </c>
      <c r="F4" s="167" t="e">
        <f>(E4/E10)*100</f>
        <v>#REF!</v>
      </c>
      <c r="G4"/>
      <c r="H4"/>
    </row>
    <row r="5" spans="1:8" ht="15.6">
      <c r="A5" s="110" t="s">
        <v>2625</v>
      </c>
      <c r="B5" s="116">
        <v>37</v>
      </c>
      <c r="D5" s="166" t="s">
        <v>10</v>
      </c>
      <c r="E5" s="166" t="e">
        <f>GETPIVOTDATA("JENIS SEDIAAN",$A$3,"JENIS SEDIAAN","Farmasetik")</f>
        <v>#REF!</v>
      </c>
      <c r="F5" s="167" t="e">
        <f>(E5/E10)*100</f>
        <v>#REF!</v>
      </c>
    </row>
    <row r="6" spans="1:8" ht="15.6">
      <c r="A6" s="112" t="s">
        <v>2626</v>
      </c>
      <c r="B6" s="117">
        <v>19</v>
      </c>
      <c r="D6" s="166" t="s">
        <v>3</v>
      </c>
      <c r="E6" s="166" t="e">
        <f>GETPIVOTDATA("JENIS SEDIAAN",$A$3,"JENIS SEDIAAN","Probiotik")</f>
        <v>#REF!</v>
      </c>
      <c r="F6" s="167" t="e">
        <f>(E6/E10)*100</f>
        <v>#REF!</v>
      </c>
    </row>
    <row r="7" spans="1:8" ht="15.6">
      <c r="A7" s="112" t="s">
        <v>10</v>
      </c>
      <c r="B7" s="117">
        <v>95</v>
      </c>
      <c r="D7" s="166" t="s">
        <v>2625</v>
      </c>
      <c r="E7" s="166" t="e">
        <f>GETPIVOTDATA("JENIS SEDIAAN",$A$3,"JENIS SEDIAAN","Biologik 
(Kit diagnostik)")</f>
        <v>#REF!</v>
      </c>
      <c r="F7" s="167" t="e">
        <f>(E7/E10)*100</f>
        <v>#REF!</v>
      </c>
    </row>
    <row r="8" spans="1:8" ht="15.6">
      <c r="A8" s="112" t="s">
        <v>221</v>
      </c>
      <c r="B8" s="117">
        <v>23</v>
      </c>
      <c r="D8" s="166" t="s">
        <v>2626</v>
      </c>
      <c r="E8" s="166" t="e">
        <f>GETPIVOTDATA("JENIS SEDIAAN",$A$3,"JENIS SEDIAAN","Biologik 
(Vaksin)")</f>
        <v>#REF!</v>
      </c>
      <c r="F8" s="167" t="e">
        <f>(E8/E10)*100</f>
        <v>#REF!</v>
      </c>
    </row>
    <row r="9" spans="1:8" ht="15.6">
      <c r="A9" s="112" t="s">
        <v>0</v>
      </c>
      <c r="B9" s="117">
        <v>507</v>
      </c>
      <c r="D9" s="166" t="s">
        <v>221</v>
      </c>
      <c r="E9" s="166" t="e">
        <f>GETPIVOTDATA("JENIS SEDIAAN",$A$3,"JENIS SEDIAAN","Obat Alami/Herbal")</f>
        <v>#REF!</v>
      </c>
      <c r="F9" s="167" t="e">
        <f>(E9/E10)*100</f>
        <v>#REF!</v>
      </c>
    </row>
    <row r="10" spans="1:8" ht="15.6">
      <c r="A10" s="112" t="s">
        <v>3</v>
      </c>
      <c r="B10" s="117">
        <v>98</v>
      </c>
      <c r="D10" s="163" t="s">
        <v>2867</v>
      </c>
      <c r="E10" s="164" t="e">
        <f>SUM(E4:E9)</f>
        <v>#REF!</v>
      </c>
      <c r="F10" s="165" t="e">
        <f>SUM(F4:F9)</f>
        <v>#REF!</v>
      </c>
    </row>
    <row r="11" spans="1:8">
      <c r="A11" s="122" t="s">
        <v>2873</v>
      </c>
      <c r="B11" s="124">
        <v>779</v>
      </c>
    </row>
    <row r="15" spans="1:8" ht="15.6">
      <c r="D15" s="163" t="s">
        <v>3644</v>
      </c>
      <c r="E15" s="163" t="s">
        <v>3913</v>
      </c>
      <c r="F15" s="163"/>
    </row>
    <row r="16" spans="1:8" ht="15.6">
      <c r="D16" s="166" t="s">
        <v>0</v>
      </c>
      <c r="E16" s="166">
        <v>64.95</v>
      </c>
      <c r="F16" s="167"/>
    </row>
    <row r="17" spans="4:6" ht="15.6">
      <c r="D17" s="166" t="s">
        <v>10</v>
      </c>
      <c r="E17" s="166">
        <v>12.24</v>
      </c>
      <c r="F17" s="167"/>
    </row>
    <row r="18" spans="4:6" ht="15.6">
      <c r="D18" s="166" t="s">
        <v>3</v>
      </c>
      <c r="E18" s="166">
        <v>12.63</v>
      </c>
      <c r="F18" s="167"/>
    </row>
    <row r="19" spans="4:6" ht="15.6">
      <c r="D19" s="166" t="s">
        <v>2625</v>
      </c>
      <c r="E19" s="166">
        <v>4.7699999999999996</v>
      </c>
      <c r="F19" s="167"/>
    </row>
    <row r="20" spans="4:6" ht="15.6">
      <c r="D20" s="166" t="s">
        <v>2626</v>
      </c>
      <c r="E20" s="166">
        <v>2.4500000000000002</v>
      </c>
      <c r="F20" s="167"/>
    </row>
    <row r="21" spans="4:6" ht="15.6">
      <c r="D21" s="166" t="s">
        <v>221</v>
      </c>
      <c r="E21" s="166">
        <v>2.96</v>
      </c>
      <c r="F21" s="167"/>
    </row>
    <row r="731" spans="1:8" s="4" customFormat="1">
      <c r="A731"/>
      <c r="B731"/>
      <c r="C731"/>
      <c r="D731"/>
      <c r="E731"/>
      <c r="F731"/>
      <c r="G731"/>
      <c r="H731"/>
    </row>
  </sheetData>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0BC46-8F6D-419C-ADAC-EC8198789775}">
  <dimension ref="A4:DW14"/>
  <sheetViews>
    <sheetView zoomScale="75" zoomScaleNormal="75" workbookViewId="0">
      <selection activeCell="C17" sqref="C17"/>
    </sheetView>
  </sheetViews>
  <sheetFormatPr defaultColWidth="11.44140625" defaultRowHeight="14.4"/>
  <cols>
    <col min="1" max="1" width="23" bestFit="1" customWidth="1"/>
    <col min="2" max="3" width="20.5546875" bestFit="1" customWidth="1"/>
    <col min="4" max="4" width="14.5546875" bestFit="1" customWidth="1"/>
    <col min="5" max="6" width="14.44140625" bestFit="1" customWidth="1"/>
    <col min="7" max="124" width="13.33203125" bestFit="1" customWidth="1"/>
    <col min="125" max="125" width="10.6640625" bestFit="1" customWidth="1"/>
    <col min="126" max="126" width="16.109375" bestFit="1" customWidth="1"/>
    <col min="127" max="127" width="10.6640625" bestFit="1" customWidth="1"/>
  </cols>
  <sheetData>
    <row r="4" spans="1:127" s="3" customFormat="1" ht="15" customHeight="1">
      <c r="A4" s="115" t="s">
        <v>3158</v>
      </c>
      <c r="B4" s="115" t="s">
        <v>3097</v>
      </c>
      <c r="C4" s="109"/>
      <c r="D4" s="114"/>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row>
    <row r="5" spans="1:127" s="134" customFormat="1" ht="18">
      <c r="A5" s="132" t="s">
        <v>2883</v>
      </c>
      <c r="B5" s="136" t="s">
        <v>2880</v>
      </c>
      <c r="C5" s="137" t="s">
        <v>2881</v>
      </c>
      <c r="D5" s="133" t="s">
        <v>2873</v>
      </c>
      <c r="E5"/>
      <c r="F5"/>
    </row>
    <row r="6" spans="1:127">
      <c r="A6" s="110" t="s">
        <v>2926</v>
      </c>
      <c r="B6" s="110">
        <v>266</v>
      </c>
      <c r="C6" s="111">
        <v>89</v>
      </c>
      <c r="D6" s="116">
        <v>355</v>
      </c>
    </row>
    <row r="7" spans="1:127">
      <c r="A7" s="112" t="s">
        <v>2884</v>
      </c>
      <c r="B7" s="112">
        <v>253</v>
      </c>
      <c r="C7">
        <v>171</v>
      </c>
      <c r="D7" s="117">
        <v>424</v>
      </c>
    </row>
    <row r="8" spans="1:127" s="4" customFormat="1" ht="18">
      <c r="A8" s="129" t="s">
        <v>2873</v>
      </c>
      <c r="B8" s="129">
        <v>519</v>
      </c>
      <c r="C8" s="130">
        <v>260</v>
      </c>
      <c r="D8" s="131">
        <v>779</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row>
    <row r="9" spans="1:127" s="127" customFormat="1" ht="18">
      <c r="A9"/>
      <c r="B9"/>
      <c r="C9"/>
      <c r="D9"/>
      <c r="E9"/>
      <c r="F9"/>
    </row>
    <row r="11" spans="1:127">
      <c r="A11" s="110" t="s">
        <v>2926</v>
      </c>
      <c r="B11" s="116">
        <v>354</v>
      </c>
      <c r="C11" s="111">
        <f>B11/776*100</f>
        <v>45.618556701030926</v>
      </c>
      <c r="D11" s="116"/>
    </row>
    <row r="12" spans="1:127" s="4" customFormat="1">
      <c r="A12" s="112" t="s">
        <v>2884</v>
      </c>
      <c r="B12" s="117">
        <v>422</v>
      </c>
      <c r="C12" s="111">
        <f>B12/776*100</f>
        <v>54.381443298969067</v>
      </c>
      <c r="D12" s="117"/>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row>
    <row r="13" spans="1:127" s="128" customFormat="1" ht="18">
      <c r="A13"/>
      <c r="B13"/>
      <c r="C13"/>
      <c r="D13"/>
      <c r="E13"/>
      <c r="F13"/>
      <c r="G13" s="127"/>
      <c r="H13" s="127"/>
      <c r="I13" s="127"/>
      <c r="J13" s="127"/>
      <c r="K13" s="127"/>
      <c r="L13" s="127"/>
      <c r="M13" s="127"/>
      <c r="N13" s="127"/>
      <c r="O13" s="127"/>
      <c r="P13" s="127"/>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s="127"/>
      <c r="BQ13" s="127"/>
      <c r="BR13" s="127"/>
      <c r="BS13" s="127"/>
      <c r="BT13" s="127"/>
      <c r="BU13" s="127"/>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7"/>
      <c r="CS13" s="127"/>
      <c r="CT13" s="127"/>
      <c r="CU13" s="127"/>
      <c r="CV13" s="127"/>
      <c r="CW13" s="127"/>
      <c r="CX13" s="127"/>
      <c r="CY13" s="127"/>
      <c r="CZ13" s="127"/>
      <c r="DA13" s="127"/>
      <c r="DB13" s="127"/>
      <c r="DC13" s="127"/>
      <c r="DD13" s="127"/>
      <c r="DE13" s="127"/>
      <c r="DF13" s="127"/>
      <c r="DG13" s="127"/>
      <c r="DH13" s="127"/>
      <c r="DI13" s="127"/>
      <c r="DJ13" s="127"/>
      <c r="DK13" s="127"/>
      <c r="DL13" s="127"/>
      <c r="DM13" s="127"/>
      <c r="DN13" s="127"/>
      <c r="DO13" s="127"/>
      <c r="DP13" s="127"/>
      <c r="DQ13" s="127"/>
      <c r="DR13" s="127"/>
      <c r="DS13" s="127"/>
      <c r="DT13" s="127"/>
      <c r="DU13" s="127"/>
      <c r="DV13" s="127"/>
      <c r="DW13" s="127"/>
    </row>
    <row r="14" spans="1:127" s="127" customFormat="1" ht="18">
      <c r="A14"/>
      <c r="B14"/>
      <c r="C14"/>
      <c r="D14"/>
      <c r="E14"/>
      <c r="F14"/>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C2F4A-1B21-4093-8F61-3B6285693CF2}">
  <dimension ref="A4:DW976"/>
  <sheetViews>
    <sheetView topLeftCell="A712" zoomScale="75" zoomScaleNormal="75" workbookViewId="0">
      <selection activeCell="C773" activeCellId="127" sqref="C6 C9:C21 C23:C55 C57:C58 C60:C63 C65:C66 C68:C75 C77:C85 C87:C89 C91:C105 C107:C108 C110:C130 C132:C133 C135:C146 C148:C151 C153:C154 C156:C171 C173 C175:C177 C179:C180 C182:C184 C186:C192 C194 C197 C199 C201:C210 C212 C214:C220 C222 C224 C226:C229 C231:C232 C234:C238 C240 C242 C244:C246 C248:C250 C252 C254:C256 C258:C262 C264 C266 C268:C278 C280:C287 C289 C291:C293 C295:C306 C308:C309 C311:C313 C315:C319 C321:C329 C331 C333 C335 C337:C341 C343:C345 C347 C349:C350 C352:C357 C359:C372 C374:C376 C378:C380 C382:C385 C387 C389:C392 C394 C396:C399 C401:C404 C406 C408:C409 C411 C413 C415:C417 C419 C421 C423:C424 C426 C429:C435 C437:C438 C440:C449 C451:C452 C454:C461 C463:C470 C472:C473 C475:C480 C482:C484 C486:C487 C489 C491:C492 C494:C496 C498:C501 C503:C504 C506:C521 C523:C527 C529 C531:C532 C534:C556 C558:C559 C561 C563:C629 C631 C633:C635 C637 C639:C640 C642 C644 C646:C647 C650:C657 C659:C660 C662 C664 C666 C668:C670 C672:C673 C675:C676 C679:C686 C688:C689 C691 C693:C694 C696:C704 C706:C730 C732:C736 C738:C755 C757:C764 C766:C767 C769 C771 C773:C775 C777:C778 C780 C783:C784 C787:C795 C797:C799 C801:C805 C807 C809 C812:C813"/>
    </sheetView>
  </sheetViews>
  <sheetFormatPr defaultColWidth="11.44140625" defaultRowHeight="14.4"/>
  <cols>
    <col min="1" max="1" width="34.6640625" customWidth="1"/>
    <col min="2" max="2" width="28.109375" customWidth="1"/>
    <col min="3" max="3" width="32.109375" bestFit="1" customWidth="1"/>
    <col min="4" max="4" width="7" bestFit="1" customWidth="1"/>
    <col min="5" max="5" width="18" bestFit="1" customWidth="1"/>
    <col min="6" max="15" width="17.44140625" bestFit="1" customWidth="1"/>
    <col min="16" max="16" width="14.44140625" bestFit="1" customWidth="1"/>
    <col min="17" max="124" width="13.33203125" bestFit="1" customWidth="1"/>
    <col min="125" max="125" width="10.6640625" bestFit="1" customWidth="1"/>
    <col min="126" max="126" width="16.109375" bestFit="1" customWidth="1"/>
    <col min="127" max="127" width="10.6640625" bestFit="1" customWidth="1"/>
  </cols>
  <sheetData>
    <row r="4" spans="1:127" s="3" customFormat="1" ht="15" customHeight="1">
      <c r="A4" s="115" t="s">
        <v>3158</v>
      </c>
      <c r="B4" s="109"/>
      <c r="C4" s="109"/>
      <c r="D4" s="116"/>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row>
    <row r="5" spans="1:127" s="134" customFormat="1" ht="18">
      <c r="A5" s="115" t="s">
        <v>2720</v>
      </c>
      <c r="B5" s="115" t="s">
        <v>256</v>
      </c>
      <c r="C5" s="115" t="s">
        <v>418</v>
      </c>
      <c r="D5" s="133" t="s">
        <v>3156</v>
      </c>
      <c r="E5"/>
      <c r="F5"/>
      <c r="G5"/>
      <c r="H5"/>
      <c r="I5"/>
      <c r="J5"/>
      <c r="K5"/>
      <c r="L5"/>
      <c r="M5"/>
      <c r="N5"/>
      <c r="O5"/>
      <c r="P5"/>
    </row>
    <row r="6" spans="1:127">
      <c r="A6" s="110" t="s">
        <v>1608</v>
      </c>
      <c r="B6" s="110" t="s">
        <v>248</v>
      </c>
      <c r="C6" s="110" t="s">
        <v>2348</v>
      </c>
      <c r="D6" s="116">
        <v>1</v>
      </c>
    </row>
    <row r="7" spans="1:127">
      <c r="A7" s="215"/>
      <c r="B7" s="110" t="s">
        <v>2978</v>
      </c>
      <c r="C7" s="109"/>
      <c r="D7" s="116">
        <v>1</v>
      </c>
    </row>
    <row r="8" spans="1:127" s="4" customFormat="1">
      <c r="A8" s="110" t="s">
        <v>3159</v>
      </c>
      <c r="B8" s="109"/>
      <c r="C8" s="109"/>
      <c r="D8" s="116">
        <v>1</v>
      </c>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row>
    <row r="9" spans="1:127" s="127" customFormat="1" ht="18">
      <c r="A9" s="110" t="s">
        <v>1605</v>
      </c>
      <c r="B9" s="110" t="s">
        <v>146</v>
      </c>
      <c r="C9" s="110" t="s">
        <v>2163</v>
      </c>
      <c r="D9" s="116">
        <v>1</v>
      </c>
      <c r="E9"/>
      <c r="F9"/>
      <c r="G9"/>
      <c r="H9"/>
      <c r="I9"/>
      <c r="J9"/>
      <c r="K9"/>
      <c r="L9"/>
      <c r="M9"/>
      <c r="N9"/>
      <c r="O9"/>
      <c r="P9"/>
    </row>
    <row r="10" spans="1:127">
      <c r="A10" s="215"/>
      <c r="B10" s="215"/>
      <c r="C10" s="112" t="s">
        <v>2560</v>
      </c>
      <c r="D10" s="117">
        <v>1</v>
      </c>
    </row>
    <row r="11" spans="1:127">
      <c r="A11" s="215"/>
      <c r="B11" s="215"/>
      <c r="C11" s="112" t="s">
        <v>2561</v>
      </c>
      <c r="D11" s="117">
        <v>1</v>
      </c>
    </row>
    <row r="12" spans="1:127" s="4" customFormat="1">
      <c r="A12" s="215"/>
      <c r="B12" s="215"/>
      <c r="C12" s="112" t="s">
        <v>2576</v>
      </c>
      <c r="D12" s="117">
        <v>1</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row>
    <row r="13" spans="1:127" s="128" customFormat="1" ht="18">
      <c r="A13" s="215"/>
      <c r="B13" s="215"/>
      <c r="C13" s="112" t="s">
        <v>2578</v>
      </c>
      <c r="D13" s="117">
        <v>1</v>
      </c>
      <c r="E13"/>
      <c r="F13"/>
      <c r="G13"/>
      <c r="H13"/>
      <c r="I13"/>
      <c r="J13"/>
      <c r="K13"/>
      <c r="L13"/>
      <c r="M13"/>
      <c r="N13"/>
      <c r="O13"/>
      <c r="P13"/>
      <c r="Q13" s="127"/>
      <c r="R13" s="127"/>
      <c r="S13" s="127"/>
      <c r="T13" s="127"/>
      <c r="U13" s="127"/>
      <c r="V13" s="127"/>
      <c r="W13" s="127"/>
      <c r="X13" s="127"/>
      <c r="Y13" s="127"/>
      <c r="Z13" s="127"/>
      <c r="AA13" s="127"/>
      <c r="AB13" s="127"/>
      <c r="AC13" s="127"/>
      <c r="AD13" s="127"/>
      <c r="AE13" s="127"/>
      <c r="AF13" s="127"/>
      <c r="AG13" s="127"/>
      <c r="AH13" s="127"/>
      <c r="AI13" s="127"/>
      <c r="AJ13" s="127"/>
      <c r="AK13" s="127"/>
      <c r="AL13" s="127"/>
      <c r="AM13" s="127"/>
      <c r="AN13" s="127"/>
      <c r="AO13" s="127"/>
      <c r="AP13" s="127"/>
      <c r="AQ13" s="127"/>
      <c r="AR13" s="127"/>
      <c r="AS13" s="127"/>
      <c r="AT13" s="127"/>
      <c r="AU13" s="127"/>
      <c r="AV13" s="127"/>
      <c r="AW13" s="127"/>
      <c r="AX13" s="127"/>
      <c r="AY13" s="127"/>
      <c r="AZ13" s="127"/>
      <c r="BA13" s="127"/>
      <c r="BB13" s="127"/>
      <c r="BC13" s="127"/>
      <c r="BD13" s="127"/>
      <c r="BE13" s="127"/>
      <c r="BF13" s="127"/>
      <c r="BG13" s="127"/>
      <c r="BH13" s="127"/>
      <c r="BI13" s="127"/>
      <c r="BJ13" s="127"/>
      <c r="BK13" s="127"/>
      <c r="BL13" s="127"/>
      <c r="BM13" s="127"/>
      <c r="BN13" s="127"/>
      <c r="BO13" s="127"/>
      <c r="BP13" s="127"/>
      <c r="BQ13" s="127"/>
      <c r="BR13" s="127"/>
      <c r="BS13" s="127"/>
      <c r="BT13" s="127"/>
      <c r="BU13" s="127"/>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7"/>
      <c r="CS13" s="127"/>
      <c r="CT13" s="127"/>
      <c r="CU13" s="127"/>
      <c r="CV13" s="127"/>
      <c r="CW13" s="127"/>
      <c r="CX13" s="127"/>
      <c r="CY13" s="127"/>
      <c r="CZ13" s="127"/>
      <c r="DA13" s="127"/>
      <c r="DB13" s="127"/>
      <c r="DC13" s="127"/>
      <c r="DD13" s="127"/>
      <c r="DE13" s="127"/>
      <c r="DF13" s="127"/>
      <c r="DG13" s="127"/>
      <c r="DH13" s="127"/>
      <c r="DI13" s="127"/>
      <c r="DJ13" s="127"/>
      <c r="DK13" s="127"/>
      <c r="DL13" s="127"/>
      <c r="DM13" s="127"/>
      <c r="DN13" s="127"/>
      <c r="DO13" s="127"/>
      <c r="DP13" s="127"/>
      <c r="DQ13" s="127"/>
      <c r="DR13" s="127"/>
      <c r="DS13" s="127"/>
      <c r="DT13" s="127"/>
      <c r="DU13" s="127"/>
      <c r="DV13" s="127"/>
      <c r="DW13" s="127"/>
    </row>
    <row r="14" spans="1:127" s="127" customFormat="1" ht="18">
      <c r="A14" s="215"/>
      <c r="B14" s="215"/>
      <c r="C14" s="112" t="s">
        <v>2581</v>
      </c>
      <c r="D14" s="117">
        <v>1</v>
      </c>
      <c r="E14"/>
      <c r="F14"/>
      <c r="G14"/>
      <c r="H14"/>
      <c r="I14"/>
      <c r="J14"/>
      <c r="K14"/>
      <c r="L14"/>
      <c r="M14"/>
      <c r="N14"/>
      <c r="O14"/>
      <c r="P14"/>
    </row>
    <row r="15" spans="1:127">
      <c r="A15" s="215"/>
      <c r="B15" s="215"/>
      <c r="C15" s="112" t="s">
        <v>2582</v>
      </c>
      <c r="D15" s="117">
        <v>1</v>
      </c>
    </row>
    <row r="16" spans="1:127">
      <c r="A16" s="215"/>
      <c r="B16" s="215"/>
      <c r="C16" s="112" t="s">
        <v>2583</v>
      </c>
      <c r="D16" s="117">
        <v>1</v>
      </c>
    </row>
    <row r="17" spans="1:16">
      <c r="A17" s="215"/>
      <c r="B17" s="215"/>
      <c r="C17" s="112" t="s">
        <v>2571</v>
      </c>
      <c r="D17" s="117">
        <v>1</v>
      </c>
    </row>
    <row r="18" spans="1:16">
      <c r="A18" s="215"/>
      <c r="B18" s="215"/>
      <c r="C18" s="112" t="s">
        <v>2570</v>
      </c>
      <c r="D18" s="117">
        <v>1</v>
      </c>
    </row>
    <row r="19" spans="1:16">
      <c r="A19" s="215"/>
      <c r="B19" s="215"/>
      <c r="C19" s="112" t="s">
        <v>2572</v>
      </c>
      <c r="D19" s="117">
        <v>1</v>
      </c>
    </row>
    <row r="20" spans="1:16">
      <c r="A20" s="215"/>
      <c r="B20" s="215"/>
      <c r="C20" s="112" t="s">
        <v>2553</v>
      </c>
      <c r="D20" s="117">
        <v>1</v>
      </c>
    </row>
    <row r="21" spans="1:16">
      <c r="A21" s="215"/>
      <c r="B21" s="215"/>
      <c r="C21" s="112" t="s">
        <v>2506</v>
      </c>
      <c r="D21" s="117">
        <v>1</v>
      </c>
    </row>
    <row r="22" spans="1:16" s="4" customFormat="1">
      <c r="A22" s="215"/>
      <c r="B22" s="215"/>
      <c r="C22" s="112" t="s">
        <v>2507</v>
      </c>
      <c r="D22" s="117">
        <v>1</v>
      </c>
      <c r="E22"/>
      <c r="F22"/>
      <c r="G22"/>
      <c r="H22"/>
      <c r="I22"/>
      <c r="J22"/>
      <c r="K22"/>
      <c r="L22"/>
      <c r="M22"/>
      <c r="N22"/>
      <c r="O22"/>
      <c r="P22"/>
    </row>
    <row r="23" spans="1:16">
      <c r="A23" s="215"/>
      <c r="B23" s="215"/>
      <c r="C23" s="112" t="s">
        <v>2522</v>
      </c>
      <c r="D23" s="117">
        <v>1</v>
      </c>
    </row>
    <row r="24" spans="1:16">
      <c r="A24" s="215"/>
      <c r="B24" s="215"/>
      <c r="C24" s="112" t="s">
        <v>2495</v>
      </c>
      <c r="D24" s="117">
        <v>1</v>
      </c>
    </row>
    <row r="25" spans="1:16">
      <c r="A25" s="215"/>
      <c r="B25" s="215"/>
      <c r="C25" s="112" t="s">
        <v>2084</v>
      </c>
      <c r="D25" s="117">
        <v>1</v>
      </c>
    </row>
    <row r="26" spans="1:16">
      <c r="A26" s="215"/>
      <c r="B26" s="215"/>
      <c r="C26" s="112" t="s">
        <v>2149</v>
      </c>
      <c r="D26" s="117">
        <v>1</v>
      </c>
    </row>
    <row r="27" spans="1:16">
      <c r="A27" s="215"/>
      <c r="B27" s="215"/>
      <c r="C27" s="112" t="s">
        <v>2214</v>
      </c>
      <c r="D27" s="117">
        <v>1</v>
      </c>
    </row>
    <row r="28" spans="1:16">
      <c r="A28" s="215"/>
      <c r="B28" s="215"/>
      <c r="C28" s="112" t="s">
        <v>2215</v>
      </c>
      <c r="D28" s="117">
        <v>1</v>
      </c>
    </row>
    <row r="29" spans="1:16">
      <c r="A29" s="215"/>
      <c r="B29" s="215"/>
      <c r="C29" s="112" t="s">
        <v>2267</v>
      </c>
      <c r="D29" s="117">
        <v>1</v>
      </c>
    </row>
    <row r="30" spans="1:16">
      <c r="A30" s="215"/>
      <c r="B30" s="215"/>
      <c r="C30" s="112" t="s">
        <v>2264</v>
      </c>
      <c r="D30" s="117">
        <v>1</v>
      </c>
    </row>
    <row r="31" spans="1:16">
      <c r="A31" s="215"/>
      <c r="B31" s="215"/>
      <c r="C31" s="112" t="s">
        <v>2265</v>
      </c>
      <c r="D31" s="117">
        <v>1</v>
      </c>
    </row>
    <row r="32" spans="1:16">
      <c r="A32" s="215"/>
      <c r="B32" s="215"/>
      <c r="C32" s="112" t="s">
        <v>2266</v>
      </c>
      <c r="D32" s="117">
        <v>1</v>
      </c>
    </row>
    <row r="33" spans="1:4">
      <c r="A33" s="215"/>
      <c r="B33" s="215"/>
      <c r="C33" s="112" t="s">
        <v>2319</v>
      </c>
      <c r="D33" s="117">
        <v>1</v>
      </c>
    </row>
    <row r="34" spans="1:4">
      <c r="A34" s="215"/>
      <c r="B34" s="215"/>
      <c r="C34" s="112" t="s">
        <v>2359</v>
      </c>
      <c r="D34" s="117">
        <v>1</v>
      </c>
    </row>
    <row r="35" spans="1:4">
      <c r="A35" s="215"/>
      <c r="B35" s="215"/>
      <c r="C35" s="112" t="s">
        <v>2446</v>
      </c>
      <c r="D35" s="117">
        <v>1</v>
      </c>
    </row>
    <row r="36" spans="1:4">
      <c r="A36" s="215"/>
      <c r="B36" s="215"/>
      <c r="C36" s="112" t="s">
        <v>3376</v>
      </c>
      <c r="D36" s="117">
        <v>1</v>
      </c>
    </row>
    <row r="37" spans="1:4">
      <c r="A37" s="215"/>
      <c r="B37" s="215"/>
      <c r="C37" s="112" t="s">
        <v>3516</v>
      </c>
      <c r="D37" s="117">
        <v>1</v>
      </c>
    </row>
    <row r="38" spans="1:4">
      <c r="A38" s="215"/>
      <c r="B38" s="215"/>
      <c r="C38" s="112" t="s">
        <v>3567</v>
      </c>
      <c r="D38" s="117">
        <v>1</v>
      </c>
    </row>
    <row r="39" spans="1:4">
      <c r="A39" s="215"/>
      <c r="B39" s="215"/>
      <c r="C39" s="112" t="s">
        <v>3714</v>
      </c>
      <c r="D39" s="117">
        <v>1</v>
      </c>
    </row>
    <row r="40" spans="1:4">
      <c r="A40" s="215"/>
      <c r="B40" s="215"/>
      <c r="C40" s="112" t="s">
        <v>3715</v>
      </c>
      <c r="D40" s="117">
        <v>1</v>
      </c>
    </row>
    <row r="41" spans="1:4">
      <c r="A41" s="215"/>
      <c r="B41" s="215"/>
      <c r="C41" s="112" t="s">
        <v>3835</v>
      </c>
      <c r="D41" s="117">
        <v>1</v>
      </c>
    </row>
    <row r="42" spans="1:4">
      <c r="A42" s="215"/>
      <c r="B42" s="215"/>
      <c r="C42" s="112" t="s">
        <v>3840</v>
      </c>
      <c r="D42" s="117">
        <v>1</v>
      </c>
    </row>
    <row r="43" spans="1:4">
      <c r="A43" s="215"/>
      <c r="B43" s="215"/>
      <c r="C43" s="112" t="s">
        <v>3884</v>
      </c>
      <c r="D43" s="117">
        <v>1</v>
      </c>
    </row>
    <row r="44" spans="1:4">
      <c r="A44" s="215"/>
      <c r="B44" s="215"/>
      <c r="C44" s="112" t="s">
        <v>3890</v>
      </c>
      <c r="D44" s="117">
        <v>1</v>
      </c>
    </row>
    <row r="45" spans="1:4">
      <c r="A45" s="215"/>
      <c r="B45" s="215"/>
      <c r="C45" s="112" t="s">
        <v>3891</v>
      </c>
      <c r="D45" s="117">
        <v>1</v>
      </c>
    </row>
    <row r="46" spans="1:4">
      <c r="A46" s="215"/>
      <c r="B46" s="215"/>
      <c r="C46" s="112" t="s">
        <v>4070</v>
      </c>
      <c r="D46" s="117">
        <v>1</v>
      </c>
    </row>
    <row r="47" spans="1:4">
      <c r="A47" s="215"/>
      <c r="B47" s="215"/>
      <c r="C47" s="112" t="s">
        <v>4238</v>
      </c>
      <c r="D47" s="117">
        <v>1</v>
      </c>
    </row>
    <row r="48" spans="1:4">
      <c r="A48" s="215"/>
      <c r="B48" s="215"/>
      <c r="C48" s="112" t="s">
        <v>4239</v>
      </c>
      <c r="D48" s="117">
        <v>1</v>
      </c>
    </row>
    <row r="49" spans="1:4">
      <c r="A49" s="215"/>
      <c r="B49" s="215"/>
      <c r="C49" s="112" t="s">
        <v>4331</v>
      </c>
      <c r="D49" s="117">
        <v>1</v>
      </c>
    </row>
    <row r="50" spans="1:4">
      <c r="A50" s="215"/>
      <c r="B50" s="110" t="s">
        <v>2914</v>
      </c>
      <c r="C50" s="109"/>
      <c r="D50" s="116">
        <v>41</v>
      </c>
    </row>
    <row r="51" spans="1:4">
      <c r="A51" s="215"/>
      <c r="B51" s="110" t="s">
        <v>1321</v>
      </c>
      <c r="C51" s="110" t="s">
        <v>2228</v>
      </c>
      <c r="D51" s="116">
        <v>1</v>
      </c>
    </row>
    <row r="52" spans="1:4">
      <c r="A52" s="215"/>
      <c r="B52" s="215"/>
      <c r="C52" s="112" t="s">
        <v>2229</v>
      </c>
      <c r="D52" s="117">
        <v>1</v>
      </c>
    </row>
    <row r="53" spans="1:4">
      <c r="A53" s="215"/>
      <c r="B53" s="110" t="s">
        <v>2936</v>
      </c>
      <c r="C53" s="109"/>
      <c r="D53" s="116">
        <v>2</v>
      </c>
    </row>
    <row r="54" spans="1:4">
      <c r="A54" s="215"/>
      <c r="B54" s="110" t="s">
        <v>254</v>
      </c>
      <c r="C54" s="110" t="s">
        <v>2133</v>
      </c>
      <c r="D54" s="116">
        <v>1</v>
      </c>
    </row>
    <row r="55" spans="1:4">
      <c r="A55" s="215"/>
      <c r="B55" s="215"/>
      <c r="C55" s="112" t="s">
        <v>3113</v>
      </c>
      <c r="D55" s="117">
        <v>1</v>
      </c>
    </row>
    <row r="56" spans="1:4">
      <c r="A56" s="215"/>
      <c r="B56" s="215"/>
      <c r="C56" s="112" t="s">
        <v>3511</v>
      </c>
      <c r="D56" s="117">
        <v>1</v>
      </c>
    </row>
    <row r="57" spans="1:4">
      <c r="A57" s="215"/>
      <c r="B57" s="215"/>
      <c r="C57" s="112" t="s">
        <v>4333</v>
      </c>
      <c r="D57" s="117">
        <v>1</v>
      </c>
    </row>
    <row r="58" spans="1:4">
      <c r="A58" s="215"/>
      <c r="B58" s="110" t="s">
        <v>2938</v>
      </c>
      <c r="C58" s="109"/>
      <c r="D58" s="116">
        <v>4</v>
      </c>
    </row>
    <row r="59" spans="1:4">
      <c r="A59" s="215"/>
      <c r="B59" s="110" t="s">
        <v>144</v>
      </c>
      <c r="C59" s="110" t="s">
        <v>2147</v>
      </c>
      <c r="D59" s="116">
        <v>1</v>
      </c>
    </row>
    <row r="60" spans="1:4">
      <c r="A60" s="215"/>
      <c r="B60" s="215"/>
      <c r="C60" s="112" t="s">
        <v>2148</v>
      </c>
      <c r="D60" s="117">
        <v>1</v>
      </c>
    </row>
    <row r="61" spans="1:4">
      <c r="A61" s="215"/>
      <c r="B61" s="110" t="s">
        <v>2918</v>
      </c>
      <c r="C61" s="109"/>
      <c r="D61" s="116">
        <v>2</v>
      </c>
    </row>
    <row r="62" spans="1:4">
      <c r="A62" s="215"/>
      <c r="B62" s="110" t="s">
        <v>141</v>
      </c>
      <c r="C62" s="110" t="s">
        <v>2459</v>
      </c>
      <c r="D62" s="116">
        <v>1</v>
      </c>
    </row>
    <row r="63" spans="1:4">
      <c r="A63" s="215"/>
      <c r="B63" s="215"/>
      <c r="C63" s="112" t="s">
        <v>2475</v>
      </c>
      <c r="D63" s="117">
        <v>1</v>
      </c>
    </row>
    <row r="64" spans="1:4">
      <c r="A64" s="215"/>
      <c r="B64" s="215"/>
      <c r="C64" s="112" t="s">
        <v>2306</v>
      </c>
      <c r="D64" s="117">
        <v>1</v>
      </c>
    </row>
    <row r="65" spans="1:4">
      <c r="A65" s="215"/>
      <c r="B65" s="215"/>
      <c r="C65" s="112" t="s">
        <v>2524</v>
      </c>
      <c r="D65" s="117">
        <v>1</v>
      </c>
    </row>
    <row r="66" spans="1:4">
      <c r="A66" s="215"/>
      <c r="B66" s="215"/>
      <c r="C66" s="112" t="s">
        <v>2322</v>
      </c>
      <c r="D66" s="117">
        <v>1</v>
      </c>
    </row>
    <row r="67" spans="1:4">
      <c r="A67" s="215"/>
      <c r="B67" s="215"/>
      <c r="C67" s="112" t="s">
        <v>2651</v>
      </c>
      <c r="D67" s="117">
        <v>1</v>
      </c>
    </row>
    <row r="68" spans="1:4">
      <c r="A68" s="215"/>
      <c r="B68" s="215"/>
      <c r="C68" s="112" t="s">
        <v>3601</v>
      </c>
      <c r="D68" s="117">
        <v>1</v>
      </c>
    </row>
    <row r="69" spans="1:4">
      <c r="A69" s="215"/>
      <c r="B69" s="110" t="s">
        <v>2896</v>
      </c>
      <c r="C69" s="109"/>
      <c r="D69" s="116">
        <v>7</v>
      </c>
    </row>
    <row r="70" spans="1:4">
      <c r="A70" s="215"/>
      <c r="B70" s="110" t="s">
        <v>239</v>
      </c>
      <c r="C70" s="110" t="s">
        <v>2531</v>
      </c>
      <c r="D70" s="116">
        <v>1</v>
      </c>
    </row>
    <row r="71" spans="1:4">
      <c r="A71" s="215"/>
      <c r="B71" s="215"/>
      <c r="C71" s="112" t="s">
        <v>2532</v>
      </c>
      <c r="D71" s="117">
        <v>1</v>
      </c>
    </row>
    <row r="72" spans="1:4">
      <c r="A72" s="215"/>
      <c r="B72" s="215"/>
      <c r="C72" s="112" t="s">
        <v>2533</v>
      </c>
      <c r="D72" s="117">
        <v>1</v>
      </c>
    </row>
    <row r="73" spans="1:4">
      <c r="A73" s="215"/>
      <c r="B73" s="215"/>
      <c r="C73" s="112" t="s">
        <v>2534</v>
      </c>
      <c r="D73" s="117">
        <v>1</v>
      </c>
    </row>
    <row r="74" spans="1:4">
      <c r="A74" s="215"/>
      <c r="B74" s="215"/>
      <c r="C74" s="112" t="s">
        <v>2535</v>
      </c>
      <c r="D74" s="117">
        <v>1</v>
      </c>
    </row>
    <row r="75" spans="1:4">
      <c r="A75" s="215"/>
      <c r="B75" s="215"/>
      <c r="C75" s="112" t="s">
        <v>2536</v>
      </c>
      <c r="D75" s="117">
        <v>1</v>
      </c>
    </row>
    <row r="76" spans="1:4">
      <c r="A76" s="215"/>
      <c r="B76" s="215"/>
      <c r="C76" s="112" t="s">
        <v>2537</v>
      </c>
      <c r="D76" s="117">
        <v>1</v>
      </c>
    </row>
    <row r="77" spans="1:4">
      <c r="A77" s="215"/>
      <c r="B77" s="215"/>
      <c r="C77" s="112" t="s">
        <v>2538</v>
      </c>
      <c r="D77" s="117">
        <v>1</v>
      </c>
    </row>
    <row r="78" spans="1:4">
      <c r="A78" s="215"/>
      <c r="B78" s="215"/>
      <c r="C78" s="112" t="s">
        <v>2539</v>
      </c>
      <c r="D78" s="117">
        <v>1</v>
      </c>
    </row>
    <row r="79" spans="1:4">
      <c r="A79" s="215"/>
      <c r="B79" s="110" t="s">
        <v>2894</v>
      </c>
      <c r="C79" s="109"/>
      <c r="D79" s="116">
        <v>9</v>
      </c>
    </row>
    <row r="80" spans="1:4">
      <c r="A80" s="215"/>
      <c r="B80" s="110" t="s">
        <v>250</v>
      </c>
      <c r="C80" s="110" t="s">
        <v>2515</v>
      </c>
      <c r="D80" s="116">
        <v>1</v>
      </c>
    </row>
    <row r="81" spans="1:4">
      <c r="A81" s="215"/>
      <c r="B81" s="215"/>
      <c r="C81" s="112" t="s">
        <v>2516</v>
      </c>
      <c r="D81" s="117">
        <v>1</v>
      </c>
    </row>
    <row r="82" spans="1:4">
      <c r="A82" s="215"/>
      <c r="B82" s="215"/>
      <c r="C82" s="112" t="s">
        <v>2517</v>
      </c>
      <c r="D82" s="117">
        <v>1</v>
      </c>
    </row>
    <row r="83" spans="1:4">
      <c r="A83" s="215"/>
      <c r="B83" s="110" t="s">
        <v>2906</v>
      </c>
      <c r="C83" s="109"/>
      <c r="D83" s="116">
        <v>3</v>
      </c>
    </row>
    <row r="84" spans="1:4">
      <c r="A84" s="215"/>
      <c r="B84" s="110" t="s">
        <v>517</v>
      </c>
      <c r="C84" s="110" t="s">
        <v>2586</v>
      </c>
      <c r="D84" s="116">
        <v>1</v>
      </c>
    </row>
    <row r="85" spans="1:4">
      <c r="A85" s="215"/>
      <c r="B85" s="215"/>
      <c r="C85" s="112" t="s">
        <v>2587</v>
      </c>
      <c r="D85" s="117">
        <v>1</v>
      </c>
    </row>
    <row r="86" spans="1:4">
      <c r="A86" s="215"/>
      <c r="B86" s="215"/>
      <c r="C86" s="112" t="s">
        <v>2588</v>
      </c>
      <c r="D86" s="117">
        <v>1</v>
      </c>
    </row>
    <row r="87" spans="1:4">
      <c r="A87" s="215"/>
      <c r="B87" s="215"/>
      <c r="C87" s="112" t="s">
        <v>2496</v>
      </c>
      <c r="D87" s="117">
        <v>1</v>
      </c>
    </row>
    <row r="88" spans="1:4">
      <c r="A88" s="215"/>
      <c r="B88" s="215"/>
      <c r="C88" s="112" t="s">
        <v>2497</v>
      </c>
      <c r="D88" s="117">
        <v>1</v>
      </c>
    </row>
    <row r="89" spans="1:4">
      <c r="A89" s="215"/>
      <c r="B89" s="215"/>
      <c r="C89" s="112" t="s">
        <v>2482</v>
      </c>
      <c r="D89" s="117">
        <v>1</v>
      </c>
    </row>
    <row r="90" spans="1:4">
      <c r="A90" s="215"/>
      <c r="B90" s="215"/>
      <c r="C90" s="112" t="s">
        <v>2483</v>
      </c>
      <c r="D90" s="117">
        <v>1</v>
      </c>
    </row>
    <row r="91" spans="1:4">
      <c r="A91" s="215"/>
      <c r="B91" s="215"/>
      <c r="C91" s="112" t="s">
        <v>2484</v>
      </c>
      <c r="D91" s="117">
        <v>1</v>
      </c>
    </row>
    <row r="92" spans="1:4">
      <c r="A92" s="215"/>
      <c r="B92" s="215"/>
      <c r="C92" s="112" t="s">
        <v>2485</v>
      </c>
      <c r="D92" s="117">
        <v>1</v>
      </c>
    </row>
    <row r="93" spans="1:4">
      <c r="A93" s="215"/>
      <c r="B93" s="215"/>
      <c r="C93" s="112" t="s">
        <v>2486</v>
      </c>
      <c r="D93" s="117">
        <v>1</v>
      </c>
    </row>
    <row r="94" spans="1:4">
      <c r="A94" s="215"/>
      <c r="B94" s="215"/>
      <c r="C94" s="112" t="s">
        <v>2487</v>
      </c>
      <c r="D94" s="117">
        <v>1</v>
      </c>
    </row>
    <row r="95" spans="1:4">
      <c r="A95" s="215"/>
      <c r="B95" s="215"/>
      <c r="C95" s="112" t="s">
        <v>2469</v>
      </c>
      <c r="D95" s="117">
        <v>1</v>
      </c>
    </row>
    <row r="96" spans="1:4">
      <c r="A96" s="215"/>
      <c r="B96" s="215"/>
      <c r="C96" s="112" t="s">
        <v>2470</v>
      </c>
      <c r="D96" s="117">
        <v>1</v>
      </c>
    </row>
    <row r="97" spans="1:4">
      <c r="A97" s="215"/>
      <c r="B97" s="215"/>
      <c r="C97" s="112" t="s">
        <v>2562</v>
      </c>
      <c r="D97" s="117">
        <v>1</v>
      </c>
    </row>
    <row r="98" spans="1:4">
      <c r="A98" s="215"/>
      <c r="B98" s="215"/>
      <c r="C98" s="112" t="s">
        <v>2563</v>
      </c>
      <c r="D98" s="117">
        <v>1</v>
      </c>
    </row>
    <row r="99" spans="1:4">
      <c r="A99" s="215"/>
      <c r="B99" s="110" t="s">
        <v>2892</v>
      </c>
      <c r="C99" s="109"/>
      <c r="D99" s="116">
        <v>15</v>
      </c>
    </row>
    <row r="100" spans="1:4">
      <c r="A100" s="215"/>
      <c r="B100" s="110" t="s">
        <v>1309</v>
      </c>
      <c r="C100" s="110" t="s">
        <v>2498</v>
      </c>
      <c r="D100" s="116">
        <v>1</v>
      </c>
    </row>
    <row r="101" spans="1:4">
      <c r="A101" s="215"/>
      <c r="B101" s="110" t="s">
        <v>2955</v>
      </c>
      <c r="C101" s="109"/>
      <c r="D101" s="116">
        <v>1</v>
      </c>
    </row>
    <row r="102" spans="1:4">
      <c r="A102" s="215"/>
      <c r="B102" s="110" t="s">
        <v>162</v>
      </c>
      <c r="C102" s="110" t="s">
        <v>3146</v>
      </c>
      <c r="D102" s="116">
        <v>1</v>
      </c>
    </row>
    <row r="103" spans="1:4">
      <c r="A103" s="215"/>
      <c r="B103" s="215"/>
      <c r="C103" s="112" t="s">
        <v>3147</v>
      </c>
      <c r="D103" s="117">
        <v>1</v>
      </c>
    </row>
    <row r="104" spans="1:4">
      <c r="A104" s="215"/>
      <c r="B104" s="215"/>
      <c r="C104" s="112" t="s">
        <v>3330</v>
      </c>
      <c r="D104" s="117">
        <v>1</v>
      </c>
    </row>
    <row r="105" spans="1:4">
      <c r="A105" s="215"/>
      <c r="B105" s="215"/>
      <c r="C105" s="112" t="s">
        <v>3362</v>
      </c>
      <c r="D105" s="117">
        <v>1</v>
      </c>
    </row>
    <row r="106" spans="1:4">
      <c r="A106" s="215"/>
      <c r="B106" s="215"/>
      <c r="C106" s="112" t="s">
        <v>3881</v>
      </c>
      <c r="D106" s="117">
        <v>1</v>
      </c>
    </row>
    <row r="107" spans="1:4">
      <c r="A107" s="215"/>
      <c r="B107" s="215"/>
      <c r="C107" s="112" t="s">
        <v>3882</v>
      </c>
      <c r="D107" s="117">
        <v>1</v>
      </c>
    </row>
    <row r="108" spans="1:4">
      <c r="A108" s="215"/>
      <c r="B108" s="110" t="s">
        <v>3690</v>
      </c>
      <c r="C108" s="109"/>
      <c r="D108" s="116">
        <v>6</v>
      </c>
    </row>
    <row r="109" spans="1:4">
      <c r="A109" s="215"/>
      <c r="B109" s="110" t="s">
        <v>140</v>
      </c>
      <c r="C109" s="110" t="s">
        <v>2541</v>
      </c>
      <c r="D109" s="116">
        <v>1</v>
      </c>
    </row>
    <row r="110" spans="1:4">
      <c r="A110" s="215"/>
      <c r="B110" s="215"/>
      <c r="C110" s="112" t="s">
        <v>2502</v>
      </c>
      <c r="D110" s="117">
        <v>1</v>
      </c>
    </row>
    <row r="111" spans="1:4">
      <c r="A111" s="215"/>
      <c r="B111" s="215"/>
      <c r="C111" s="112" t="s">
        <v>2503</v>
      </c>
      <c r="D111" s="117">
        <v>1</v>
      </c>
    </row>
    <row r="112" spans="1:4">
      <c r="A112" s="215"/>
      <c r="B112" s="215"/>
      <c r="C112" s="112" t="s">
        <v>2505</v>
      </c>
      <c r="D112" s="117">
        <v>1</v>
      </c>
    </row>
    <row r="113" spans="1:4">
      <c r="A113" s="215"/>
      <c r="B113" s="215"/>
      <c r="C113" s="112" t="s">
        <v>2508</v>
      </c>
      <c r="D113" s="117">
        <v>1</v>
      </c>
    </row>
    <row r="114" spans="1:4">
      <c r="A114" s="215"/>
      <c r="B114" s="215"/>
      <c r="C114" s="112" t="s">
        <v>2510</v>
      </c>
      <c r="D114" s="117">
        <v>1</v>
      </c>
    </row>
    <row r="115" spans="1:4">
      <c r="A115" s="215"/>
      <c r="B115" s="215"/>
      <c r="C115" s="112" t="s">
        <v>2511</v>
      </c>
      <c r="D115" s="117">
        <v>1</v>
      </c>
    </row>
    <row r="116" spans="1:4">
      <c r="A116" s="215"/>
      <c r="B116" s="215"/>
      <c r="C116" s="112" t="s">
        <v>2521</v>
      </c>
      <c r="D116" s="117">
        <v>1</v>
      </c>
    </row>
    <row r="117" spans="1:4">
      <c r="A117" s="215"/>
      <c r="B117" s="215"/>
      <c r="C117" s="112" t="s">
        <v>2477</v>
      </c>
      <c r="D117" s="117">
        <v>1</v>
      </c>
    </row>
    <row r="118" spans="1:4">
      <c r="A118" s="215"/>
      <c r="B118" s="215"/>
      <c r="C118" s="112" t="s">
        <v>2471</v>
      </c>
      <c r="D118" s="117">
        <v>1</v>
      </c>
    </row>
    <row r="119" spans="1:4">
      <c r="A119" s="215"/>
      <c r="B119" s="215"/>
      <c r="C119" s="112" t="s">
        <v>2450</v>
      </c>
      <c r="D119" s="117">
        <v>1</v>
      </c>
    </row>
    <row r="120" spans="1:4">
      <c r="A120" s="215"/>
      <c r="B120" s="215"/>
      <c r="C120" s="112" t="s">
        <v>2451</v>
      </c>
      <c r="D120" s="117">
        <v>1</v>
      </c>
    </row>
    <row r="121" spans="1:4">
      <c r="A121" s="215"/>
      <c r="B121" s="215"/>
      <c r="C121" s="112" t="s">
        <v>2167</v>
      </c>
      <c r="D121" s="117">
        <v>1</v>
      </c>
    </row>
    <row r="122" spans="1:4">
      <c r="A122" s="215"/>
      <c r="B122" s="215"/>
      <c r="C122" s="112" t="s">
        <v>2193</v>
      </c>
      <c r="D122" s="117">
        <v>1</v>
      </c>
    </row>
    <row r="123" spans="1:4">
      <c r="A123" s="215"/>
      <c r="B123" s="215"/>
      <c r="C123" s="112" t="s">
        <v>2242</v>
      </c>
      <c r="D123" s="117">
        <v>1</v>
      </c>
    </row>
    <row r="124" spans="1:4">
      <c r="A124" s="215"/>
      <c r="B124" s="215"/>
      <c r="C124" s="112" t="s">
        <v>2243</v>
      </c>
      <c r="D124" s="117">
        <v>1</v>
      </c>
    </row>
    <row r="125" spans="1:4">
      <c r="A125" s="215"/>
      <c r="B125" s="215"/>
      <c r="C125" s="112" t="s">
        <v>2244</v>
      </c>
      <c r="D125" s="117">
        <v>1</v>
      </c>
    </row>
    <row r="126" spans="1:4">
      <c r="A126" s="215"/>
      <c r="B126" s="215"/>
      <c r="C126" s="112" t="s">
        <v>2274</v>
      </c>
      <c r="D126" s="117">
        <v>1</v>
      </c>
    </row>
    <row r="127" spans="1:4">
      <c r="A127" s="215"/>
      <c r="B127" s="215"/>
      <c r="C127" s="112" t="s">
        <v>2299</v>
      </c>
      <c r="D127" s="117">
        <v>1</v>
      </c>
    </row>
    <row r="128" spans="1:4">
      <c r="A128" s="215"/>
      <c r="B128" s="215"/>
      <c r="C128" s="112" t="s">
        <v>2300</v>
      </c>
      <c r="D128" s="117">
        <v>1</v>
      </c>
    </row>
    <row r="129" spans="1:4">
      <c r="A129" s="215"/>
      <c r="B129" s="215"/>
      <c r="C129" s="112" t="s">
        <v>2308</v>
      </c>
      <c r="D129" s="117">
        <v>1</v>
      </c>
    </row>
    <row r="130" spans="1:4">
      <c r="A130" s="215"/>
      <c r="B130" s="110" t="s">
        <v>2916</v>
      </c>
      <c r="C130" s="109"/>
      <c r="D130" s="116">
        <v>21</v>
      </c>
    </row>
    <row r="131" spans="1:4">
      <c r="A131" s="215"/>
      <c r="B131" s="110" t="s">
        <v>2012</v>
      </c>
      <c r="C131" s="110" t="s">
        <v>2434</v>
      </c>
      <c r="D131" s="116">
        <v>1</v>
      </c>
    </row>
    <row r="132" spans="1:4">
      <c r="A132" s="215"/>
      <c r="B132" s="215"/>
      <c r="C132" s="112" t="s">
        <v>2435</v>
      </c>
      <c r="D132" s="117">
        <v>1</v>
      </c>
    </row>
    <row r="133" spans="1:4">
      <c r="A133" s="215"/>
      <c r="B133" s="110" t="s">
        <v>2958</v>
      </c>
      <c r="C133" s="109"/>
      <c r="D133" s="116">
        <v>2</v>
      </c>
    </row>
    <row r="134" spans="1:4">
      <c r="A134" s="215"/>
      <c r="B134" s="110" t="s">
        <v>242</v>
      </c>
      <c r="C134" s="110" t="s">
        <v>2490</v>
      </c>
      <c r="D134" s="116">
        <v>1</v>
      </c>
    </row>
    <row r="135" spans="1:4">
      <c r="A135" s="215"/>
      <c r="B135" s="215"/>
      <c r="C135" s="112" t="s">
        <v>2491</v>
      </c>
      <c r="D135" s="117">
        <v>1</v>
      </c>
    </row>
    <row r="136" spans="1:4">
      <c r="A136" s="215"/>
      <c r="B136" s="215"/>
      <c r="C136" s="112" t="s">
        <v>2492</v>
      </c>
      <c r="D136" s="117">
        <v>1</v>
      </c>
    </row>
    <row r="137" spans="1:4">
      <c r="A137" s="215"/>
      <c r="B137" s="215"/>
      <c r="C137" s="112" t="s">
        <v>2493</v>
      </c>
      <c r="D137" s="117">
        <v>1</v>
      </c>
    </row>
    <row r="138" spans="1:4">
      <c r="A138" s="215"/>
      <c r="B138" s="215"/>
      <c r="C138" s="112" t="s">
        <v>2494</v>
      </c>
      <c r="D138" s="117">
        <v>1</v>
      </c>
    </row>
    <row r="139" spans="1:4">
      <c r="A139" s="215"/>
      <c r="B139" s="215"/>
      <c r="C139" s="112" t="s">
        <v>2118</v>
      </c>
      <c r="D139" s="117">
        <v>1</v>
      </c>
    </row>
    <row r="140" spans="1:4">
      <c r="A140" s="215"/>
      <c r="B140" s="215"/>
      <c r="C140" s="112" t="s">
        <v>2205</v>
      </c>
      <c r="D140" s="117">
        <v>1</v>
      </c>
    </row>
    <row r="141" spans="1:4">
      <c r="A141" s="215"/>
      <c r="B141" s="215"/>
      <c r="C141" s="112" t="s">
        <v>2627</v>
      </c>
      <c r="D141" s="117">
        <v>1</v>
      </c>
    </row>
    <row r="142" spans="1:4">
      <c r="A142" s="215"/>
      <c r="B142" s="215"/>
      <c r="C142" s="112" t="s">
        <v>3142</v>
      </c>
      <c r="D142" s="117">
        <v>1</v>
      </c>
    </row>
    <row r="143" spans="1:4">
      <c r="A143" s="215"/>
      <c r="B143" s="215"/>
      <c r="C143" s="112" t="s">
        <v>3309</v>
      </c>
      <c r="D143" s="117">
        <v>1</v>
      </c>
    </row>
    <row r="144" spans="1:4">
      <c r="A144" s="215"/>
      <c r="B144" s="215"/>
      <c r="C144" s="112" t="s">
        <v>3333</v>
      </c>
      <c r="D144" s="117">
        <v>1</v>
      </c>
    </row>
    <row r="145" spans="1:4">
      <c r="A145" s="215"/>
      <c r="B145" s="215"/>
      <c r="C145" s="112" t="s">
        <v>3602</v>
      </c>
      <c r="D145" s="117">
        <v>1</v>
      </c>
    </row>
    <row r="146" spans="1:4">
      <c r="A146" s="215"/>
      <c r="B146" s="215"/>
      <c r="C146" s="112" t="s">
        <v>3647</v>
      </c>
      <c r="D146" s="117">
        <v>1</v>
      </c>
    </row>
    <row r="147" spans="1:4">
      <c r="A147" s="215"/>
      <c r="B147" s="215"/>
      <c r="C147" s="112" t="s">
        <v>4240</v>
      </c>
      <c r="D147" s="117">
        <v>1</v>
      </c>
    </row>
    <row r="148" spans="1:4">
      <c r="A148" s="215"/>
      <c r="B148" s="110" t="s">
        <v>3438</v>
      </c>
      <c r="C148" s="109"/>
      <c r="D148" s="116">
        <v>14</v>
      </c>
    </row>
    <row r="149" spans="1:4">
      <c r="A149" s="215"/>
      <c r="B149" s="110" t="s">
        <v>160</v>
      </c>
      <c r="C149" s="110" t="s">
        <v>2091</v>
      </c>
      <c r="D149" s="116">
        <v>1</v>
      </c>
    </row>
    <row r="150" spans="1:4">
      <c r="A150" s="215"/>
      <c r="B150" s="215"/>
      <c r="C150" s="112" t="s">
        <v>2219</v>
      </c>
      <c r="D150" s="117">
        <v>1</v>
      </c>
    </row>
    <row r="151" spans="1:4">
      <c r="A151" s="215"/>
      <c r="B151" s="215"/>
      <c r="C151" s="112" t="s">
        <v>2241</v>
      </c>
      <c r="D151" s="117">
        <v>1</v>
      </c>
    </row>
    <row r="152" spans="1:4">
      <c r="A152" s="215"/>
      <c r="B152" s="215"/>
      <c r="C152" s="112" t="s">
        <v>2384</v>
      </c>
      <c r="D152" s="117">
        <v>1</v>
      </c>
    </row>
    <row r="153" spans="1:4">
      <c r="A153" s="215"/>
      <c r="B153" s="110" t="s">
        <v>2964</v>
      </c>
      <c r="C153" s="109"/>
      <c r="D153" s="116">
        <v>4</v>
      </c>
    </row>
    <row r="154" spans="1:4">
      <c r="A154" s="215"/>
      <c r="B154" s="110" t="s">
        <v>211</v>
      </c>
      <c r="C154" s="110" t="s">
        <v>3611</v>
      </c>
      <c r="D154" s="116">
        <v>1</v>
      </c>
    </row>
    <row r="155" spans="1:4">
      <c r="A155" s="215"/>
      <c r="B155" s="215"/>
      <c r="C155" s="112" t="s">
        <v>4338</v>
      </c>
      <c r="D155" s="117">
        <v>1</v>
      </c>
    </row>
    <row r="156" spans="1:4">
      <c r="A156" s="215"/>
      <c r="B156" s="110" t="s">
        <v>2965</v>
      </c>
      <c r="C156" s="109"/>
      <c r="D156" s="116">
        <v>2</v>
      </c>
    </row>
    <row r="157" spans="1:4">
      <c r="A157" s="215"/>
      <c r="B157" s="110" t="s">
        <v>1544</v>
      </c>
      <c r="C157" s="110" t="s">
        <v>2272</v>
      </c>
      <c r="D157" s="116">
        <v>1</v>
      </c>
    </row>
    <row r="158" spans="1:4">
      <c r="A158" s="215"/>
      <c r="B158" s="215"/>
      <c r="C158" s="112" t="s">
        <v>2278</v>
      </c>
      <c r="D158" s="117">
        <v>1</v>
      </c>
    </row>
    <row r="159" spans="1:4">
      <c r="A159" s="215"/>
      <c r="B159" s="110" t="s">
        <v>2966</v>
      </c>
      <c r="C159" s="109"/>
      <c r="D159" s="116">
        <v>2</v>
      </c>
    </row>
    <row r="160" spans="1:4">
      <c r="A160" s="215"/>
      <c r="B160" s="110" t="s">
        <v>255</v>
      </c>
      <c r="C160" s="110" t="s">
        <v>2122</v>
      </c>
      <c r="D160" s="116">
        <v>1</v>
      </c>
    </row>
    <row r="161" spans="1:4">
      <c r="A161" s="215"/>
      <c r="B161" s="215"/>
      <c r="C161" s="112" t="s">
        <v>2123</v>
      </c>
      <c r="D161" s="117">
        <v>1</v>
      </c>
    </row>
    <row r="162" spans="1:4">
      <c r="A162" s="215"/>
      <c r="B162" s="215"/>
      <c r="C162" s="112" t="s">
        <v>2173</v>
      </c>
      <c r="D162" s="117">
        <v>1</v>
      </c>
    </row>
    <row r="163" spans="1:4">
      <c r="A163" s="215"/>
      <c r="B163" s="215"/>
      <c r="C163" s="112" t="s">
        <v>2174</v>
      </c>
      <c r="D163" s="117">
        <v>1</v>
      </c>
    </row>
    <row r="164" spans="1:4">
      <c r="A164" s="215"/>
      <c r="B164" s="215"/>
      <c r="C164" s="112" t="s">
        <v>2175</v>
      </c>
      <c r="D164" s="117">
        <v>1</v>
      </c>
    </row>
    <row r="165" spans="1:4">
      <c r="A165" s="215"/>
      <c r="B165" s="215"/>
      <c r="C165" s="112" t="s">
        <v>2176</v>
      </c>
      <c r="D165" s="117">
        <v>1</v>
      </c>
    </row>
    <row r="166" spans="1:4">
      <c r="A166" s="215"/>
      <c r="B166" s="215"/>
      <c r="C166" s="112" t="s">
        <v>2177</v>
      </c>
      <c r="D166" s="117">
        <v>1</v>
      </c>
    </row>
    <row r="167" spans="1:4">
      <c r="A167" s="215"/>
      <c r="B167" s="215"/>
      <c r="C167" s="112" t="s">
        <v>2188</v>
      </c>
      <c r="D167" s="117">
        <v>1</v>
      </c>
    </row>
    <row r="168" spans="1:4">
      <c r="A168" s="215"/>
      <c r="B168" s="215"/>
      <c r="C168" s="112" t="s">
        <v>2189</v>
      </c>
      <c r="D168" s="117">
        <v>1</v>
      </c>
    </row>
    <row r="169" spans="1:4">
      <c r="A169" s="215"/>
      <c r="B169" s="215"/>
      <c r="C169" s="112" t="s">
        <v>2207</v>
      </c>
      <c r="D169" s="117">
        <v>1</v>
      </c>
    </row>
    <row r="170" spans="1:4">
      <c r="A170" s="215"/>
      <c r="B170" s="215"/>
      <c r="C170" s="112" t="s">
        <v>2309</v>
      </c>
      <c r="D170" s="117">
        <v>1</v>
      </c>
    </row>
    <row r="171" spans="1:4">
      <c r="A171" s="215"/>
      <c r="B171" s="215"/>
      <c r="C171" s="112" t="s">
        <v>2310</v>
      </c>
      <c r="D171" s="117">
        <v>1</v>
      </c>
    </row>
    <row r="172" spans="1:4">
      <c r="A172" s="215"/>
      <c r="B172" s="215"/>
      <c r="C172" s="112" t="s">
        <v>2311</v>
      </c>
      <c r="D172" s="117">
        <v>1</v>
      </c>
    </row>
    <row r="173" spans="1:4">
      <c r="A173" s="215"/>
      <c r="B173" s="215"/>
      <c r="C173" s="112" t="s">
        <v>2312</v>
      </c>
      <c r="D173" s="117">
        <v>1</v>
      </c>
    </row>
    <row r="174" spans="1:4">
      <c r="A174" s="215"/>
      <c r="B174" s="215"/>
      <c r="C174" s="112" t="s">
        <v>3949</v>
      </c>
      <c r="D174" s="117">
        <v>1</v>
      </c>
    </row>
    <row r="175" spans="1:4">
      <c r="A175" s="215"/>
      <c r="B175" s="215"/>
      <c r="C175" s="112" t="s">
        <v>4103</v>
      </c>
      <c r="D175" s="117">
        <v>1</v>
      </c>
    </row>
    <row r="176" spans="1:4">
      <c r="A176" s="215"/>
      <c r="B176" s="110" t="s">
        <v>2967</v>
      </c>
      <c r="C176" s="109"/>
      <c r="D176" s="116">
        <v>16</v>
      </c>
    </row>
    <row r="177" spans="1:4">
      <c r="A177" s="215"/>
      <c r="B177" s="110" t="s">
        <v>2778</v>
      </c>
      <c r="C177" s="110" t="s">
        <v>2081</v>
      </c>
      <c r="D177" s="116">
        <v>1</v>
      </c>
    </row>
    <row r="178" spans="1:4">
      <c r="A178" s="215"/>
      <c r="B178" s="110" t="s">
        <v>3004</v>
      </c>
      <c r="C178" s="109"/>
      <c r="D178" s="116">
        <v>1</v>
      </c>
    </row>
    <row r="179" spans="1:4">
      <c r="A179" s="215"/>
      <c r="B179" s="110" t="s">
        <v>1026</v>
      </c>
      <c r="C179" s="110" t="s">
        <v>2282</v>
      </c>
      <c r="D179" s="116">
        <v>1</v>
      </c>
    </row>
    <row r="180" spans="1:4">
      <c r="A180" s="215"/>
      <c r="B180" s="215"/>
      <c r="C180" s="112" t="s">
        <v>2882</v>
      </c>
      <c r="D180" s="117">
        <v>1</v>
      </c>
    </row>
    <row r="181" spans="1:4">
      <c r="A181" s="215"/>
      <c r="B181" s="215"/>
      <c r="C181" s="112" t="s">
        <v>2295</v>
      </c>
      <c r="D181" s="117">
        <v>1</v>
      </c>
    </row>
    <row r="182" spans="1:4">
      <c r="A182" s="215"/>
      <c r="B182" s="215"/>
      <c r="C182" s="112" t="s">
        <v>3514</v>
      </c>
      <c r="D182" s="117">
        <v>1</v>
      </c>
    </row>
    <row r="183" spans="1:4">
      <c r="A183" s="215"/>
      <c r="B183" s="215"/>
      <c r="C183" s="112" t="s">
        <v>4072</v>
      </c>
      <c r="D183" s="117">
        <v>1</v>
      </c>
    </row>
    <row r="184" spans="1:4">
      <c r="A184" s="215"/>
      <c r="B184" s="110" t="s">
        <v>2976</v>
      </c>
      <c r="C184" s="109"/>
      <c r="D184" s="116">
        <v>5</v>
      </c>
    </row>
    <row r="185" spans="1:4">
      <c r="A185" s="215"/>
      <c r="B185" s="110" t="s">
        <v>1567</v>
      </c>
      <c r="C185" s="110" t="s">
        <v>2280</v>
      </c>
      <c r="D185" s="116">
        <v>1</v>
      </c>
    </row>
    <row r="186" spans="1:4">
      <c r="A186" s="215"/>
      <c r="B186" s="215"/>
      <c r="C186" s="112" t="s">
        <v>2447</v>
      </c>
      <c r="D186" s="117">
        <v>1</v>
      </c>
    </row>
    <row r="187" spans="1:4">
      <c r="A187" s="215"/>
      <c r="B187" s="110" t="s">
        <v>2977</v>
      </c>
      <c r="C187" s="109"/>
      <c r="D187" s="116">
        <v>2</v>
      </c>
    </row>
    <row r="188" spans="1:4">
      <c r="A188" s="215"/>
      <c r="B188" s="110" t="s">
        <v>1113</v>
      </c>
      <c r="C188" s="110" t="s">
        <v>2409</v>
      </c>
      <c r="D188" s="116">
        <v>1</v>
      </c>
    </row>
    <row r="189" spans="1:4">
      <c r="A189" s="215"/>
      <c r="B189" s="215"/>
      <c r="C189" s="112" t="s">
        <v>2410</v>
      </c>
      <c r="D189" s="117">
        <v>1</v>
      </c>
    </row>
    <row r="190" spans="1:4">
      <c r="A190" s="215"/>
      <c r="B190" s="215"/>
      <c r="C190" s="112" t="s">
        <v>2411</v>
      </c>
      <c r="D190" s="117">
        <v>1</v>
      </c>
    </row>
    <row r="191" spans="1:4">
      <c r="A191" s="215"/>
      <c r="B191" s="110" t="s">
        <v>2979</v>
      </c>
      <c r="C191" s="109"/>
      <c r="D191" s="116">
        <v>3</v>
      </c>
    </row>
    <row r="192" spans="1:4">
      <c r="A192" s="215"/>
      <c r="B192" s="110" t="s">
        <v>253</v>
      </c>
      <c r="C192" s="110" t="s">
        <v>2262</v>
      </c>
      <c r="D192" s="116">
        <v>1</v>
      </c>
    </row>
    <row r="193" spans="1:4">
      <c r="A193" s="215"/>
      <c r="B193" s="215"/>
      <c r="C193" s="112" t="s">
        <v>2263</v>
      </c>
      <c r="D193" s="117">
        <v>1</v>
      </c>
    </row>
    <row r="194" spans="1:4">
      <c r="A194" s="215"/>
      <c r="B194" s="215"/>
      <c r="C194" s="112" t="s">
        <v>3827</v>
      </c>
      <c r="D194" s="117">
        <v>1</v>
      </c>
    </row>
    <row r="195" spans="1:4">
      <c r="A195" s="215"/>
      <c r="B195" s="215"/>
      <c r="C195" s="112" t="s">
        <v>3831</v>
      </c>
      <c r="D195" s="117">
        <v>1</v>
      </c>
    </row>
    <row r="196" spans="1:4">
      <c r="A196" s="215"/>
      <c r="B196" s="215"/>
      <c r="C196" s="112" t="s">
        <v>3878</v>
      </c>
      <c r="D196" s="117">
        <v>1</v>
      </c>
    </row>
    <row r="197" spans="1:4">
      <c r="A197" s="215"/>
      <c r="B197" s="215"/>
      <c r="C197" s="112" t="s">
        <v>3879</v>
      </c>
      <c r="D197" s="117">
        <v>1</v>
      </c>
    </row>
    <row r="198" spans="1:4">
      <c r="A198" s="215"/>
      <c r="B198" s="215"/>
      <c r="C198" s="112" t="s">
        <v>3880</v>
      </c>
      <c r="D198" s="117">
        <v>1</v>
      </c>
    </row>
    <row r="199" spans="1:4">
      <c r="A199" s="215"/>
      <c r="B199" s="215"/>
      <c r="C199" s="112" t="s">
        <v>4067</v>
      </c>
      <c r="D199" s="117">
        <v>1</v>
      </c>
    </row>
    <row r="200" spans="1:4">
      <c r="A200" s="215"/>
      <c r="B200" s="110" t="s">
        <v>2980</v>
      </c>
      <c r="C200" s="109"/>
      <c r="D200" s="116">
        <v>8</v>
      </c>
    </row>
    <row r="201" spans="1:4">
      <c r="A201" s="215"/>
      <c r="B201" s="110" t="s">
        <v>3372</v>
      </c>
      <c r="C201" s="110" t="s">
        <v>3377</v>
      </c>
      <c r="D201" s="116">
        <v>1</v>
      </c>
    </row>
    <row r="202" spans="1:4">
      <c r="A202" s="215"/>
      <c r="B202" s="110" t="s">
        <v>3385</v>
      </c>
      <c r="C202" s="109"/>
      <c r="D202" s="116">
        <v>1</v>
      </c>
    </row>
    <row r="203" spans="1:4">
      <c r="A203" s="215"/>
      <c r="B203" s="110" t="s">
        <v>3469</v>
      </c>
      <c r="C203" s="110" t="s">
        <v>3451</v>
      </c>
      <c r="D203" s="116">
        <v>1</v>
      </c>
    </row>
    <row r="204" spans="1:4">
      <c r="A204" s="215"/>
      <c r="B204" s="110" t="s">
        <v>3480</v>
      </c>
      <c r="C204" s="109"/>
      <c r="D204" s="116">
        <v>1</v>
      </c>
    </row>
    <row r="205" spans="1:4">
      <c r="A205" s="215"/>
      <c r="B205" s="110" t="s">
        <v>3629</v>
      </c>
      <c r="C205" s="110" t="s">
        <v>3606</v>
      </c>
      <c r="D205" s="116">
        <v>1</v>
      </c>
    </row>
    <row r="206" spans="1:4">
      <c r="A206" s="215"/>
      <c r="B206" s="215"/>
      <c r="C206" s="112" t="s">
        <v>3607</v>
      </c>
      <c r="D206" s="117">
        <v>1</v>
      </c>
    </row>
    <row r="207" spans="1:4">
      <c r="A207" s="215"/>
      <c r="B207" s="215"/>
      <c r="C207" s="112" t="s">
        <v>3669</v>
      </c>
      <c r="D207" s="117">
        <v>1</v>
      </c>
    </row>
    <row r="208" spans="1:4">
      <c r="A208" s="215"/>
      <c r="B208" s="215"/>
      <c r="C208" s="112" t="s">
        <v>3775</v>
      </c>
      <c r="D208" s="117">
        <v>1</v>
      </c>
    </row>
    <row r="209" spans="1:4">
      <c r="A209" s="215"/>
      <c r="B209" s="215"/>
      <c r="C209" s="112" t="s">
        <v>3865</v>
      </c>
      <c r="D209" s="117">
        <v>1</v>
      </c>
    </row>
    <row r="210" spans="1:4">
      <c r="A210" s="215"/>
      <c r="B210" s="110" t="s">
        <v>3641</v>
      </c>
      <c r="C210" s="109"/>
      <c r="D210" s="116">
        <v>5</v>
      </c>
    </row>
    <row r="211" spans="1:4">
      <c r="A211" s="215"/>
      <c r="B211" s="110" t="s">
        <v>3693</v>
      </c>
      <c r="C211" s="110" t="s">
        <v>2462</v>
      </c>
      <c r="D211" s="116">
        <v>1</v>
      </c>
    </row>
    <row r="212" spans="1:4">
      <c r="A212" s="215"/>
      <c r="B212" s="215"/>
      <c r="C212" s="112" t="s">
        <v>2255</v>
      </c>
      <c r="D212" s="117">
        <v>1</v>
      </c>
    </row>
    <row r="213" spans="1:4">
      <c r="A213" s="215"/>
      <c r="B213" s="215"/>
      <c r="C213" s="112" t="s">
        <v>2334</v>
      </c>
      <c r="D213" s="117">
        <v>1</v>
      </c>
    </row>
    <row r="214" spans="1:4">
      <c r="A214" s="215"/>
      <c r="B214" s="215"/>
      <c r="C214" s="112" t="s">
        <v>2335</v>
      </c>
      <c r="D214" s="117">
        <v>1</v>
      </c>
    </row>
    <row r="215" spans="1:4">
      <c r="A215" s="215"/>
      <c r="B215" s="215"/>
      <c r="C215" s="112" t="s">
        <v>2340</v>
      </c>
      <c r="D215" s="117">
        <v>1</v>
      </c>
    </row>
    <row r="216" spans="1:4">
      <c r="A216" s="215"/>
      <c r="B216" s="215"/>
      <c r="C216" s="112" t="s">
        <v>2341</v>
      </c>
      <c r="D216" s="117">
        <v>1</v>
      </c>
    </row>
    <row r="217" spans="1:4">
      <c r="A217" s="215"/>
      <c r="B217" s="110" t="s">
        <v>3724</v>
      </c>
      <c r="C217" s="109"/>
      <c r="D217" s="116">
        <v>6</v>
      </c>
    </row>
    <row r="218" spans="1:4">
      <c r="A218" s="215"/>
      <c r="B218" s="110" t="s">
        <v>3726</v>
      </c>
      <c r="C218" s="110" t="s">
        <v>3411</v>
      </c>
      <c r="D218" s="116">
        <v>1</v>
      </c>
    </row>
    <row r="219" spans="1:4">
      <c r="A219" s="215"/>
      <c r="B219" s="110" t="s">
        <v>3743</v>
      </c>
      <c r="C219" s="109"/>
      <c r="D219" s="116">
        <v>1</v>
      </c>
    </row>
    <row r="220" spans="1:4">
      <c r="A220" s="215"/>
      <c r="B220" s="110" t="s">
        <v>3810</v>
      </c>
      <c r="C220" s="110" t="s">
        <v>3776</v>
      </c>
      <c r="D220" s="116">
        <v>1</v>
      </c>
    </row>
    <row r="221" spans="1:4">
      <c r="A221" s="215"/>
      <c r="B221" s="110" t="s">
        <v>3815</v>
      </c>
      <c r="C221" s="109"/>
      <c r="D221" s="116">
        <v>1</v>
      </c>
    </row>
    <row r="222" spans="1:4">
      <c r="A222" s="215"/>
      <c r="B222" s="110" t="s">
        <v>4037</v>
      </c>
      <c r="C222" s="110" t="s">
        <v>4066</v>
      </c>
      <c r="D222" s="116">
        <v>1</v>
      </c>
    </row>
    <row r="223" spans="1:4">
      <c r="A223" s="215"/>
      <c r="B223" s="110" t="s">
        <v>4084</v>
      </c>
      <c r="C223" s="109"/>
      <c r="D223" s="116">
        <v>1</v>
      </c>
    </row>
    <row r="224" spans="1:4">
      <c r="A224" s="215"/>
      <c r="B224" s="110" t="s">
        <v>4146</v>
      </c>
      <c r="C224" s="110" t="s">
        <v>2119</v>
      </c>
      <c r="D224" s="116">
        <v>1</v>
      </c>
    </row>
    <row r="225" spans="1:4">
      <c r="A225" s="215"/>
      <c r="B225" s="215"/>
      <c r="C225" s="112" t="s">
        <v>2137</v>
      </c>
      <c r="D225" s="117">
        <v>1</v>
      </c>
    </row>
    <row r="226" spans="1:4">
      <c r="A226" s="215"/>
      <c r="B226" s="215"/>
      <c r="C226" s="112" t="s">
        <v>2158</v>
      </c>
      <c r="D226" s="117">
        <v>1</v>
      </c>
    </row>
    <row r="227" spans="1:4">
      <c r="A227" s="215"/>
      <c r="B227" s="215"/>
      <c r="C227" s="112" t="s">
        <v>2157</v>
      </c>
      <c r="D227" s="117">
        <v>1</v>
      </c>
    </row>
    <row r="228" spans="1:4">
      <c r="A228" s="215"/>
      <c r="B228" s="215"/>
      <c r="C228" s="112" t="s">
        <v>2185</v>
      </c>
      <c r="D228" s="117">
        <v>1</v>
      </c>
    </row>
    <row r="229" spans="1:4">
      <c r="A229" s="215"/>
      <c r="B229" s="215"/>
      <c r="C229" s="112" t="s">
        <v>2195</v>
      </c>
      <c r="D229" s="117">
        <v>1</v>
      </c>
    </row>
    <row r="230" spans="1:4">
      <c r="A230" s="215"/>
      <c r="B230" s="215"/>
      <c r="C230" s="112" t="s">
        <v>2271</v>
      </c>
      <c r="D230" s="117">
        <v>1</v>
      </c>
    </row>
    <row r="231" spans="1:4">
      <c r="A231" s="215"/>
      <c r="B231" s="215"/>
      <c r="C231" s="112" t="s">
        <v>2285</v>
      </c>
      <c r="D231" s="117">
        <v>1</v>
      </c>
    </row>
    <row r="232" spans="1:4">
      <c r="A232" s="215"/>
      <c r="B232" s="215"/>
      <c r="C232" s="112" t="s">
        <v>2294</v>
      </c>
      <c r="D232" s="117">
        <v>1</v>
      </c>
    </row>
    <row r="233" spans="1:4">
      <c r="A233" s="215"/>
      <c r="B233" s="215"/>
      <c r="C233" s="112" t="s">
        <v>2302</v>
      </c>
      <c r="D233" s="117">
        <v>1</v>
      </c>
    </row>
    <row r="234" spans="1:4">
      <c r="A234" s="215"/>
      <c r="B234" s="215"/>
      <c r="C234" s="112" t="s">
        <v>2331</v>
      </c>
      <c r="D234" s="117">
        <v>1</v>
      </c>
    </row>
    <row r="235" spans="1:4">
      <c r="A235" s="215"/>
      <c r="B235" s="215"/>
      <c r="C235" s="112" t="s">
        <v>2684</v>
      </c>
      <c r="D235" s="117">
        <v>1</v>
      </c>
    </row>
    <row r="236" spans="1:4">
      <c r="A236" s="215"/>
      <c r="B236" s="215"/>
      <c r="C236" s="112" t="s">
        <v>3402</v>
      </c>
      <c r="D236" s="117">
        <v>1</v>
      </c>
    </row>
    <row r="237" spans="1:4">
      <c r="A237" s="215"/>
      <c r="B237" s="110" t="s">
        <v>4219</v>
      </c>
      <c r="C237" s="109"/>
      <c r="D237" s="116">
        <v>13</v>
      </c>
    </row>
    <row r="238" spans="1:4">
      <c r="A238" s="215"/>
      <c r="B238" s="110" t="s">
        <v>4175</v>
      </c>
      <c r="C238" s="110" t="s">
        <v>4153</v>
      </c>
      <c r="D238" s="116">
        <v>1</v>
      </c>
    </row>
    <row r="239" spans="1:4">
      <c r="A239" s="215"/>
      <c r="B239" s="110" t="s">
        <v>4220</v>
      </c>
      <c r="C239" s="109"/>
      <c r="D239" s="116">
        <v>1</v>
      </c>
    </row>
    <row r="240" spans="1:4">
      <c r="A240" s="215"/>
      <c r="B240" s="110" t="s">
        <v>4183</v>
      </c>
      <c r="C240" s="110" t="s">
        <v>4160</v>
      </c>
      <c r="D240" s="116">
        <v>1</v>
      </c>
    </row>
    <row r="241" spans="1:4">
      <c r="A241" s="215"/>
      <c r="B241" s="215"/>
      <c r="C241" s="112" t="s">
        <v>4162</v>
      </c>
      <c r="D241" s="117">
        <v>1</v>
      </c>
    </row>
    <row r="242" spans="1:4">
      <c r="A242" s="215"/>
      <c r="B242" s="215"/>
      <c r="C242" s="112" t="s">
        <v>4164</v>
      </c>
      <c r="D242" s="117">
        <v>1</v>
      </c>
    </row>
    <row r="243" spans="1:4">
      <c r="A243" s="215"/>
      <c r="B243" s="215"/>
      <c r="C243" s="112" t="s">
        <v>4166</v>
      </c>
      <c r="D243" s="117">
        <v>1</v>
      </c>
    </row>
    <row r="244" spans="1:4">
      <c r="A244" s="215"/>
      <c r="B244" s="110" t="s">
        <v>4221</v>
      </c>
      <c r="C244" s="109"/>
      <c r="D244" s="116">
        <v>4</v>
      </c>
    </row>
    <row r="245" spans="1:4">
      <c r="A245" s="215"/>
      <c r="B245" s="110" t="s">
        <v>4186</v>
      </c>
      <c r="C245" s="110" t="s">
        <v>4170</v>
      </c>
      <c r="D245" s="116">
        <v>1</v>
      </c>
    </row>
    <row r="246" spans="1:4">
      <c r="A246" s="215"/>
      <c r="B246" s="110" t="s">
        <v>4222</v>
      </c>
      <c r="C246" s="109"/>
      <c r="D246" s="116">
        <v>1</v>
      </c>
    </row>
    <row r="247" spans="1:4">
      <c r="A247" s="110" t="s">
        <v>3160</v>
      </c>
      <c r="B247" s="109"/>
      <c r="C247" s="109"/>
      <c r="D247" s="116">
        <v>205</v>
      </c>
    </row>
    <row r="248" spans="1:4">
      <c r="A248" s="110" t="s">
        <v>1604</v>
      </c>
      <c r="B248" s="110" t="s">
        <v>251</v>
      </c>
      <c r="C248" s="110" t="s">
        <v>2543</v>
      </c>
      <c r="D248" s="116">
        <v>1</v>
      </c>
    </row>
    <row r="249" spans="1:4">
      <c r="A249" s="215"/>
      <c r="B249" s="110" t="s">
        <v>2915</v>
      </c>
      <c r="C249" s="109"/>
      <c r="D249" s="116">
        <v>1</v>
      </c>
    </row>
    <row r="250" spans="1:4">
      <c r="A250" s="215"/>
      <c r="B250" s="110" t="s">
        <v>1602</v>
      </c>
      <c r="C250" s="110" t="s">
        <v>2433</v>
      </c>
      <c r="D250" s="116">
        <v>1</v>
      </c>
    </row>
    <row r="251" spans="1:4">
      <c r="A251" s="215"/>
      <c r="B251" s="215"/>
      <c r="C251" s="112" t="s">
        <v>2448</v>
      </c>
      <c r="D251" s="117">
        <v>1</v>
      </c>
    </row>
    <row r="252" spans="1:4">
      <c r="A252" s="215"/>
      <c r="B252" s="215"/>
      <c r="C252" s="112" t="s">
        <v>2061</v>
      </c>
      <c r="D252" s="117">
        <v>1</v>
      </c>
    </row>
    <row r="253" spans="1:4">
      <c r="A253" s="215"/>
      <c r="B253" s="215"/>
      <c r="C253" s="112" t="s">
        <v>2075</v>
      </c>
      <c r="D253" s="117">
        <v>1</v>
      </c>
    </row>
    <row r="254" spans="1:4">
      <c r="A254" s="215"/>
      <c r="B254" s="215"/>
      <c r="C254" s="112" t="s">
        <v>2636</v>
      </c>
      <c r="D254" s="117">
        <v>1</v>
      </c>
    </row>
    <row r="255" spans="1:4">
      <c r="A255" s="215"/>
      <c r="B255" s="215"/>
      <c r="C255" s="112" t="s">
        <v>2192</v>
      </c>
      <c r="D255" s="117">
        <v>1</v>
      </c>
    </row>
    <row r="256" spans="1:4">
      <c r="A256" s="215"/>
      <c r="B256" s="215"/>
      <c r="C256" s="112" t="s">
        <v>2399</v>
      </c>
      <c r="D256" s="117">
        <v>1</v>
      </c>
    </row>
    <row r="257" spans="1:4">
      <c r="A257" s="215"/>
      <c r="B257" s="215"/>
      <c r="C257" s="112" t="s">
        <v>3400</v>
      </c>
      <c r="D257" s="117">
        <v>1</v>
      </c>
    </row>
    <row r="258" spans="1:4">
      <c r="A258" s="215"/>
      <c r="B258" s="215"/>
      <c r="C258" s="112" t="s">
        <v>3665</v>
      </c>
      <c r="D258" s="117">
        <v>1</v>
      </c>
    </row>
    <row r="259" spans="1:4">
      <c r="A259" s="215"/>
      <c r="B259" s="215"/>
      <c r="C259" s="112" t="s">
        <v>3955</v>
      </c>
      <c r="D259" s="117">
        <v>1</v>
      </c>
    </row>
    <row r="260" spans="1:4">
      <c r="A260" s="215"/>
      <c r="B260" s="110" t="s">
        <v>2932</v>
      </c>
      <c r="C260" s="109"/>
      <c r="D260" s="116">
        <v>10</v>
      </c>
    </row>
    <row r="261" spans="1:4">
      <c r="A261" s="215"/>
      <c r="B261" s="110" t="s">
        <v>249</v>
      </c>
      <c r="C261" s="110" t="s">
        <v>2488</v>
      </c>
      <c r="D261" s="116">
        <v>1</v>
      </c>
    </row>
    <row r="262" spans="1:4">
      <c r="A262" s="215"/>
      <c r="B262" s="110" t="s">
        <v>2909</v>
      </c>
      <c r="C262" s="109"/>
      <c r="D262" s="116">
        <v>1</v>
      </c>
    </row>
    <row r="263" spans="1:4">
      <c r="A263" s="215"/>
      <c r="B263" s="110" t="s">
        <v>261</v>
      </c>
      <c r="C263" s="110" t="s">
        <v>3116</v>
      </c>
      <c r="D263" s="116">
        <v>1</v>
      </c>
    </row>
    <row r="264" spans="1:4">
      <c r="A264" s="215"/>
      <c r="B264" s="215"/>
      <c r="C264" s="112" t="s">
        <v>3117</v>
      </c>
      <c r="D264" s="117">
        <v>1</v>
      </c>
    </row>
    <row r="265" spans="1:4">
      <c r="A265" s="215"/>
      <c r="B265" s="215"/>
      <c r="C265" s="112" t="s">
        <v>3238</v>
      </c>
      <c r="D265" s="117">
        <v>1</v>
      </c>
    </row>
    <row r="266" spans="1:4">
      <c r="A266" s="215"/>
      <c r="B266" s="215"/>
      <c r="C266" s="112" t="s">
        <v>3253</v>
      </c>
      <c r="D266" s="117">
        <v>1</v>
      </c>
    </row>
    <row r="267" spans="1:4">
      <c r="A267" s="215"/>
      <c r="B267" s="215"/>
      <c r="C267" s="112" t="s">
        <v>3254</v>
      </c>
      <c r="D267" s="117">
        <v>1</v>
      </c>
    </row>
    <row r="268" spans="1:4">
      <c r="A268" s="215"/>
      <c r="B268" s="215"/>
      <c r="C268" s="112" t="s">
        <v>3255</v>
      </c>
      <c r="D268" s="117">
        <v>1</v>
      </c>
    </row>
    <row r="269" spans="1:4">
      <c r="A269" s="215"/>
      <c r="B269" s="215"/>
      <c r="C269" s="112" t="s">
        <v>4026</v>
      </c>
      <c r="D269" s="117">
        <v>1</v>
      </c>
    </row>
    <row r="270" spans="1:4">
      <c r="A270" s="215"/>
      <c r="B270" s="215"/>
      <c r="C270" s="112" t="s">
        <v>4071</v>
      </c>
      <c r="D270" s="117">
        <v>1</v>
      </c>
    </row>
    <row r="271" spans="1:4">
      <c r="A271" s="215"/>
      <c r="B271" s="215"/>
      <c r="C271" s="112" t="s">
        <v>4336</v>
      </c>
      <c r="D271" s="117">
        <v>1</v>
      </c>
    </row>
    <row r="272" spans="1:4">
      <c r="A272" s="215"/>
      <c r="B272" s="110" t="s">
        <v>2933</v>
      </c>
      <c r="C272" s="109"/>
      <c r="D272" s="116">
        <v>9</v>
      </c>
    </row>
    <row r="273" spans="1:4">
      <c r="A273" s="215"/>
      <c r="B273" s="110" t="s">
        <v>2992</v>
      </c>
      <c r="C273" s="110" t="s">
        <v>2452</v>
      </c>
      <c r="D273" s="116">
        <v>1</v>
      </c>
    </row>
    <row r="274" spans="1:4">
      <c r="A274" s="215"/>
      <c r="B274" s="110" t="s">
        <v>3003</v>
      </c>
      <c r="C274" s="109"/>
      <c r="D274" s="116">
        <v>1</v>
      </c>
    </row>
    <row r="275" spans="1:4">
      <c r="A275" s="215"/>
      <c r="B275" s="110" t="s">
        <v>1700</v>
      </c>
      <c r="C275" s="110" t="s">
        <v>3404</v>
      </c>
      <c r="D275" s="116">
        <v>1</v>
      </c>
    </row>
    <row r="276" spans="1:4">
      <c r="A276" s="215"/>
      <c r="B276" s="215"/>
      <c r="C276" s="112" t="s">
        <v>3405</v>
      </c>
      <c r="D276" s="117">
        <v>1</v>
      </c>
    </row>
    <row r="277" spans="1:4">
      <c r="A277" s="215"/>
      <c r="B277" s="110" t="s">
        <v>2935</v>
      </c>
      <c r="C277" s="109"/>
      <c r="D277" s="116">
        <v>2</v>
      </c>
    </row>
    <row r="278" spans="1:4">
      <c r="A278" s="215"/>
      <c r="B278" s="110" t="s">
        <v>264</v>
      </c>
      <c r="C278" s="110" t="s">
        <v>2179</v>
      </c>
      <c r="D278" s="116">
        <v>1</v>
      </c>
    </row>
    <row r="279" spans="1:4">
      <c r="A279" s="215"/>
      <c r="B279" s="215"/>
      <c r="C279" s="112" t="s">
        <v>2180</v>
      </c>
      <c r="D279" s="117">
        <v>1</v>
      </c>
    </row>
    <row r="280" spans="1:4">
      <c r="A280" s="215"/>
      <c r="B280" s="215"/>
      <c r="C280" s="112" t="s">
        <v>2184</v>
      </c>
      <c r="D280" s="117">
        <v>1</v>
      </c>
    </row>
    <row r="281" spans="1:4">
      <c r="A281" s="215"/>
      <c r="B281" s="215"/>
      <c r="C281" s="112" t="s">
        <v>2218</v>
      </c>
      <c r="D281" s="117">
        <v>1</v>
      </c>
    </row>
    <row r="282" spans="1:4">
      <c r="A282" s="215"/>
      <c r="B282" s="110" t="s">
        <v>2937</v>
      </c>
      <c r="C282" s="109"/>
      <c r="D282" s="116">
        <v>4</v>
      </c>
    </row>
    <row r="283" spans="1:4">
      <c r="A283" s="215"/>
      <c r="B283" s="110" t="s">
        <v>234</v>
      </c>
      <c r="C283" s="110" t="s">
        <v>2476</v>
      </c>
      <c r="D283" s="116">
        <v>1</v>
      </c>
    </row>
    <row r="284" spans="1:4">
      <c r="A284" s="215"/>
      <c r="B284" s="215"/>
      <c r="C284" s="112" t="s">
        <v>2152</v>
      </c>
      <c r="D284" s="117">
        <v>1</v>
      </c>
    </row>
    <row r="285" spans="1:4">
      <c r="A285" s="215"/>
      <c r="B285" s="110" t="s">
        <v>2911</v>
      </c>
      <c r="C285" s="109"/>
      <c r="D285" s="116">
        <v>2</v>
      </c>
    </row>
    <row r="286" spans="1:4">
      <c r="A286" s="215"/>
      <c r="B286" s="110" t="s">
        <v>144</v>
      </c>
      <c r="C286" s="110" t="s">
        <v>2313</v>
      </c>
      <c r="D286" s="116">
        <v>1</v>
      </c>
    </row>
    <row r="287" spans="1:4">
      <c r="A287" s="215"/>
      <c r="B287" s="215"/>
      <c r="C287" s="112" t="s">
        <v>2504</v>
      </c>
      <c r="D287" s="117">
        <v>1</v>
      </c>
    </row>
    <row r="288" spans="1:4">
      <c r="A288" s="215"/>
      <c r="B288" s="215"/>
      <c r="C288" s="112" t="s">
        <v>2281</v>
      </c>
      <c r="D288" s="117">
        <v>1</v>
      </c>
    </row>
    <row r="289" spans="1:4">
      <c r="A289" s="215"/>
      <c r="B289" s="215"/>
      <c r="C289" s="112" t="s">
        <v>2320</v>
      </c>
      <c r="D289" s="117">
        <v>1</v>
      </c>
    </row>
    <row r="290" spans="1:4">
      <c r="A290" s="215"/>
      <c r="B290" s="215"/>
      <c r="C290" s="112" t="s">
        <v>2368</v>
      </c>
      <c r="D290" s="117">
        <v>1</v>
      </c>
    </row>
    <row r="291" spans="1:4">
      <c r="A291" s="215"/>
      <c r="B291" s="215"/>
      <c r="C291" s="112" t="s">
        <v>3667</v>
      </c>
      <c r="D291" s="117">
        <v>1</v>
      </c>
    </row>
    <row r="292" spans="1:4">
      <c r="A292" s="215"/>
      <c r="B292" s="215"/>
      <c r="C292" s="112" t="s">
        <v>3707</v>
      </c>
      <c r="D292" s="117">
        <v>1</v>
      </c>
    </row>
    <row r="293" spans="1:4">
      <c r="A293" s="215"/>
      <c r="B293" s="215"/>
      <c r="C293" s="112" t="s">
        <v>3778</v>
      </c>
      <c r="D293" s="117">
        <v>1</v>
      </c>
    </row>
    <row r="294" spans="1:4">
      <c r="A294" s="215"/>
      <c r="B294" s="110" t="s">
        <v>2918</v>
      </c>
      <c r="C294" s="109"/>
      <c r="D294" s="116">
        <v>8</v>
      </c>
    </row>
    <row r="295" spans="1:4">
      <c r="A295" s="215"/>
      <c r="B295" s="110" t="s">
        <v>3129</v>
      </c>
      <c r="C295" s="110" t="s">
        <v>3112</v>
      </c>
      <c r="D295" s="116">
        <v>1</v>
      </c>
    </row>
    <row r="296" spans="1:4">
      <c r="A296" s="215"/>
      <c r="B296" s="110" t="s">
        <v>3154</v>
      </c>
      <c r="C296" s="109"/>
      <c r="D296" s="116">
        <v>1</v>
      </c>
    </row>
    <row r="297" spans="1:4">
      <c r="A297" s="215"/>
      <c r="B297" s="110" t="s">
        <v>1701</v>
      </c>
      <c r="C297" s="110" t="s">
        <v>2324</v>
      </c>
      <c r="D297" s="116">
        <v>1</v>
      </c>
    </row>
    <row r="298" spans="1:4">
      <c r="A298" s="215"/>
      <c r="B298" s="110" t="s">
        <v>2940</v>
      </c>
      <c r="C298" s="109"/>
      <c r="D298" s="116">
        <v>1</v>
      </c>
    </row>
    <row r="299" spans="1:4">
      <c r="A299" s="215"/>
      <c r="B299" s="110" t="s">
        <v>472</v>
      </c>
      <c r="C299" s="110" t="s">
        <v>2457</v>
      </c>
      <c r="D299" s="116">
        <v>1</v>
      </c>
    </row>
    <row r="300" spans="1:4">
      <c r="A300" s="215"/>
      <c r="B300" s="215"/>
      <c r="C300" s="112" t="s">
        <v>2458</v>
      </c>
      <c r="D300" s="117">
        <v>1</v>
      </c>
    </row>
    <row r="301" spans="1:4">
      <c r="A301" s="215"/>
      <c r="B301" s="215"/>
      <c r="C301" s="112" t="s">
        <v>2105</v>
      </c>
      <c r="D301" s="117">
        <v>1</v>
      </c>
    </row>
    <row r="302" spans="1:4">
      <c r="A302" s="215"/>
      <c r="B302" s="110" t="s">
        <v>2924</v>
      </c>
      <c r="C302" s="109"/>
      <c r="D302" s="116">
        <v>3</v>
      </c>
    </row>
    <row r="303" spans="1:4">
      <c r="A303" s="215"/>
      <c r="B303" s="110" t="s">
        <v>137</v>
      </c>
      <c r="C303" s="110" t="s">
        <v>2500</v>
      </c>
      <c r="D303" s="116">
        <v>1</v>
      </c>
    </row>
    <row r="304" spans="1:4">
      <c r="A304" s="215"/>
      <c r="B304" s="215"/>
      <c r="C304" s="112" t="s">
        <v>2115</v>
      </c>
      <c r="D304" s="117">
        <v>1</v>
      </c>
    </row>
    <row r="305" spans="1:4">
      <c r="A305" s="215"/>
      <c r="B305" s="215"/>
      <c r="C305" s="112" t="s">
        <v>2116</v>
      </c>
      <c r="D305" s="117">
        <v>1</v>
      </c>
    </row>
    <row r="306" spans="1:4">
      <c r="A306" s="215"/>
      <c r="B306" s="110" t="s">
        <v>2901</v>
      </c>
      <c r="C306" s="109"/>
      <c r="D306" s="116">
        <v>3</v>
      </c>
    </row>
    <row r="307" spans="1:4">
      <c r="A307" s="215"/>
      <c r="B307" s="110" t="s">
        <v>1194</v>
      </c>
      <c r="C307" s="110" t="s">
        <v>2187</v>
      </c>
      <c r="D307" s="116">
        <v>1</v>
      </c>
    </row>
    <row r="308" spans="1:4">
      <c r="A308" s="215"/>
      <c r="B308" s="110" t="s">
        <v>2942</v>
      </c>
      <c r="C308" s="109"/>
      <c r="D308" s="116">
        <v>1</v>
      </c>
    </row>
    <row r="309" spans="1:4">
      <c r="A309" s="215"/>
      <c r="B309" s="110" t="s">
        <v>2663</v>
      </c>
      <c r="C309" s="110" t="s">
        <v>2668</v>
      </c>
      <c r="D309" s="116">
        <v>1</v>
      </c>
    </row>
    <row r="310" spans="1:4">
      <c r="A310" s="215"/>
      <c r="B310" s="215"/>
      <c r="C310" s="112" t="s">
        <v>3261</v>
      </c>
      <c r="D310" s="117">
        <v>1</v>
      </c>
    </row>
    <row r="311" spans="1:4">
      <c r="A311" s="215"/>
      <c r="B311" s="215"/>
      <c r="C311" s="112" t="s">
        <v>3326</v>
      </c>
      <c r="D311" s="117">
        <v>1</v>
      </c>
    </row>
    <row r="312" spans="1:4">
      <c r="A312" s="215"/>
      <c r="B312" s="215"/>
      <c r="C312" s="112" t="s">
        <v>3409</v>
      </c>
      <c r="D312" s="117">
        <v>1</v>
      </c>
    </row>
    <row r="313" spans="1:4">
      <c r="A313" s="215"/>
      <c r="B313" s="215"/>
      <c r="C313" s="112" t="s">
        <v>3566</v>
      </c>
      <c r="D313" s="117">
        <v>1</v>
      </c>
    </row>
    <row r="314" spans="1:4">
      <c r="A314" s="215"/>
      <c r="B314" s="215"/>
      <c r="C314" s="112" t="s">
        <v>3700</v>
      </c>
      <c r="D314" s="117">
        <v>1</v>
      </c>
    </row>
    <row r="315" spans="1:4">
      <c r="A315" s="215"/>
      <c r="B315" s="215"/>
      <c r="C315" s="112" t="s">
        <v>4337</v>
      </c>
      <c r="D315" s="117">
        <v>1</v>
      </c>
    </row>
    <row r="316" spans="1:4">
      <c r="A316" s="215"/>
      <c r="B316" s="110" t="s">
        <v>2943</v>
      </c>
      <c r="C316" s="109"/>
      <c r="D316" s="116">
        <v>7</v>
      </c>
    </row>
    <row r="317" spans="1:4">
      <c r="A317" s="215"/>
      <c r="B317" s="110" t="s">
        <v>1829</v>
      </c>
      <c r="C317" s="110" t="s">
        <v>2371</v>
      </c>
      <c r="D317" s="116">
        <v>1</v>
      </c>
    </row>
    <row r="318" spans="1:4">
      <c r="A318" s="215"/>
      <c r="B318" s="215"/>
      <c r="C318" s="112" t="s">
        <v>2372</v>
      </c>
      <c r="D318" s="117">
        <v>1</v>
      </c>
    </row>
    <row r="319" spans="1:4">
      <c r="A319" s="215"/>
      <c r="B319" s="215"/>
      <c r="C319" s="112" t="s">
        <v>2393</v>
      </c>
      <c r="D319" s="117">
        <v>1</v>
      </c>
    </row>
    <row r="320" spans="1:4">
      <c r="A320" s="215"/>
      <c r="B320" s="215"/>
      <c r="C320" s="112" t="s">
        <v>2394</v>
      </c>
      <c r="D320" s="117">
        <v>1</v>
      </c>
    </row>
    <row r="321" spans="1:4">
      <c r="A321" s="215"/>
      <c r="B321" s="215"/>
      <c r="C321" s="112" t="s">
        <v>2400</v>
      </c>
      <c r="D321" s="117">
        <v>1</v>
      </c>
    </row>
    <row r="322" spans="1:4">
      <c r="A322" s="215"/>
      <c r="B322" s="110" t="s">
        <v>2945</v>
      </c>
      <c r="C322" s="109"/>
      <c r="D322" s="116">
        <v>5</v>
      </c>
    </row>
    <row r="323" spans="1:4">
      <c r="A323" s="215"/>
      <c r="B323" s="110" t="s">
        <v>1191</v>
      </c>
      <c r="C323" s="110" t="s">
        <v>2186</v>
      </c>
      <c r="D323" s="116">
        <v>1</v>
      </c>
    </row>
    <row r="324" spans="1:4">
      <c r="A324" s="215"/>
      <c r="B324" s="110" t="s">
        <v>2946</v>
      </c>
      <c r="C324" s="109"/>
      <c r="D324" s="116">
        <v>1</v>
      </c>
    </row>
    <row r="325" spans="1:4">
      <c r="A325" s="215"/>
      <c r="B325" s="110" t="s">
        <v>1247</v>
      </c>
      <c r="C325" s="110" t="s">
        <v>2206</v>
      </c>
      <c r="D325" s="116">
        <v>1</v>
      </c>
    </row>
    <row r="326" spans="1:4">
      <c r="A326" s="215"/>
      <c r="B326" s="110" t="s">
        <v>2947</v>
      </c>
      <c r="C326" s="109"/>
      <c r="D326" s="116">
        <v>1</v>
      </c>
    </row>
    <row r="327" spans="1:4">
      <c r="A327" s="215"/>
      <c r="B327" s="110" t="s">
        <v>514</v>
      </c>
      <c r="C327" s="110" t="s">
        <v>2162</v>
      </c>
      <c r="D327" s="116">
        <v>1</v>
      </c>
    </row>
    <row r="328" spans="1:4">
      <c r="A328" s="215"/>
      <c r="B328" s="215"/>
      <c r="C328" s="112" t="s">
        <v>2124</v>
      </c>
      <c r="D328" s="117">
        <v>1</v>
      </c>
    </row>
    <row r="329" spans="1:4">
      <c r="A329" s="215"/>
      <c r="B329" s="215"/>
      <c r="C329" s="112" t="s">
        <v>2085</v>
      </c>
      <c r="D329" s="117">
        <v>1</v>
      </c>
    </row>
    <row r="330" spans="1:4">
      <c r="A330" s="215"/>
      <c r="B330" s="215"/>
      <c r="C330" s="112" t="s">
        <v>2151</v>
      </c>
      <c r="D330" s="117">
        <v>1</v>
      </c>
    </row>
    <row r="331" spans="1:4">
      <c r="A331" s="215"/>
      <c r="B331" s="215"/>
      <c r="C331" s="112" t="s">
        <v>2089</v>
      </c>
      <c r="D331" s="117">
        <v>1</v>
      </c>
    </row>
    <row r="332" spans="1:4">
      <c r="A332" s="215"/>
      <c r="B332" s="215"/>
      <c r="C332" s="112" t="s">
        <v>2181</v>
      </c>
      <c r="D332" s="117">
        <v>1</v>
      </c>
    </row>
    <row r="333" spans="1:4">
      <c r="A333" s="215"/>
      <c r="B333" s="215"/>
      <c r="C333" s="112" t="s">
        <v>2261</v>
      </c>
      <c r="D333" s="117">
        <v>1</v>
      </c>
    </row>
    <row r="334" spans="1:4">
      <c r="A334" s="215"/>
      <c r="B334" s="215"/>
      <c r="C334" s="112" t="s">
        <v>3111</v>
      </c>
      <c r="D334" s="117">
        <v>1</v>
      </c>
    </row>
    <row r="335" spans="1:4">
      <c r="A335" s="215"/>
      <c r="B335" s="215"/>
      <c r="C335" s="112" t="s">
        <v>3328</v>
      </c>
      <c r="D335" s="117">
        <v>1</v>
      </c>
    </row>
    <row r="336" spans="1:4">
      <c r="A336" s="215"/>
      <c r="B336" s="215"/>
      <c r="C336" s="112" t="s">
        <v>3410</v>
      </c>
      <c r="D336" s="117">
        <v>1</v>
      </c>
    </row>
    <row r="337" spans="1:4">
      <c r="A337" s="215"/>
      <c r="B337" s="215"/>
      <c r="C337" s="112" t="s">
        <v>3866</v>
      </c>
      <c r="D337" s="117">
        <v>1</v>
      </c>
    </row>
    <row r="338" spans="1:4">
      <c r="A338" s="215"/>
      <c r="B338" s="215"/>
      <c r="C338" s="112" t="s">
        <v>4335</v>
      </c>
      <c r="D338" s="117">
        <v>1</v>
      </c>
    </row>
    <row r="339" spans="1:4">
      <c r="A339" s="215"/>
      <c r="B339" s="110" t="s">
        <v>2948</v>
      </c>
      <c r="C339" s="109"/>
      <c r="D339" s="116">
        <v>12</v>
      </c>
    </row>
    <row r="340" spans="1:4">
      <c r="A340" s="215"/>
      <c r="B340" s="110" t="s">
        <v>1284</v>
      </c>
      <c r="C340" s="110" t="s">
        <v>2088</v>
      </c>
      <c r="D340" s="116">
        <v>1</v>
      </c>
    </row>
    <row r="341" spans="1:4">
      <c r="A341" s="215"/>
      <c r="B341" s="110" t="s">
        <v>3153</v>
      </c>
      <c r="C341" s="109"/>
      <c r="D341" s="116">
        <v>1</v>
      </c>
    </row>
    <row r="342" spans="1:4">
      <c r="A342" s="215"/>
      <c r="B342" s="110" t="s">
        <v>1689</v>
      </c>
      <c r="C342" s="110" t="s">
        <v>2129</v>
      </c>
      <c r="D342" s="116">
        <v>1</v>
      </c>
    </row>
    <row r="343" spans="1:4">
      <c r="A343" s="215"/>
      <c r="B343" s="215"/>
      <c r="C343" s="112" t="s">
        <v>2155</v>
      </c>
      <c r="D343" s="117">
        <v>1</v>
      </c>
    </row>
    <row r="344" spans="1:4">
      <c r="A344" s="215"/>
      <c r="B344" s="215"/>
      <c r="C344" s="112" t="s">
        <v>2321</v>
      </c>
      <c r="D344" s="117">
        <v>1</v>
      </c>
    </row>
    <row r="345" spans="1:4">
      <c r="A345" s="215"/>
      <c r="B345" s="110" t="s">
        <v>2950</v>
      </c>
      <c r="C345" s="109"/>
      <c r="D345" s="116">
        <v>3</v>
      </c>
    </row>
    <row r="346" spans="1:4">
      <c r="A346" s="215"/>
      <c r="B346" s="110" t="s">
        <v>233</v>
      </c>
      <c r="C346" s="110" t="s">
        <v>2478</v>
      </c>
      <c r="D346" s="116">
        <v>1</v>
      </c>
    </row>
    <row r="347" spans="1:4">
      <c r="A347" s="215"/>
      <c r="B347" s="215"/>
      <c r="C347" s="112" t="s">
        <v>2479</v>
      </c>
      <c r="D347" s="117">
        <v>1</v>
      </c>
    </row>
    <row r="348" spans="1:4">
      <c r="A348" s="215"/>
      <c r="B348" s="215"/>
      <c r="C348" s="112" t="s">
        <v>2246</v>
      </c>
      <c r="D348" s="117">
        <v>1</v>
      </c>
    </row>
    <row r="349" spans="1:4">
      <c r="A349" s="215"/>
      <c r="B349" s="215"/>
      <c r="C349" s="112" t="s">
        <v>2247</v>
      </c>
      <c r="D349" s="117">
        <v>1</v>
      </c>
    </row>
    <row r="350" spans="1:4">
      <c r="A350" s="215"/>
      <c r="B350" s="215"/>
      <c r="C350" s="112" t="s">
        <v>2248</v>
      </c>
      <c r="D350" s="117">
        <v>1</v>
      </c>
    </row>
    <row r="351" spans="1:4">
      <c r="A351" s="215"/>
      <c r="B351" s="215"/>
      <c r="C351" s="112" t="s">
        <v>2421</v>
      </c>
      <c r="D351" s="117">
        <v>1</v>
      </c>
    </row>
    <row r="352" spans="1:4">
      <c r="A352" s="215"/>
      <c r="B352" s="215"/>
      <c r="C352" s="112" t="s">
        <v>2431</v>
      </c>
      <c r="D352" s="117">
        <v>1</v>
      </c>
    </row>
    <row r="353" spans="1:4">
      <c r="A353" s="215"/>
      <c r="B353" s="215"/>
      <c r="C353" s="112" t="s">
        <v>3115</v>
      </c>
      <c r="D353" s="117">
        <v>1</v>
      </c>
    </row>
    <row r="354" spans="1:4">
      <c r="A354" s="215"/>
      <c r="B354" s="215"/>
      <c r="C354" s="112" t="s">
        <v>3258</v>
      </c>
      <c r="D354" s="117">
        <v>1</v>
      </c>
    </row>
    <row r="355" spans="1:4">
      <c r="A355" s="215"/>
      <c r="B355" s="215"/>
      <c r="C355" s="112" t="s">
        <v>3259</v>
      </c>
      <c r="D355" s="117">
        <v>1</v>
      </c>
    </row>
    <row r="356" spans="1:4">
      <c r="A356" s="215"/>
      <c r="B356" s="215"/>
      <c r="C356" s="112" t="s">
        <v>3260</v>
      </c>
      <c r="D356" s="117">
        <v>1</v>
      </c>
    </row>
    <row r="357" spans="1:4">
      <c r="A357" s="215"/>
      <c r="B357" s="215"/>
      <c r="C357" s="112" t="s">
        <v>3375</v>
      </c>
      <c r="D357" s="117">
        <v>1</v>
      </c>
    </row>
    <row r="358" spans="1:4">
      <c r="A358" s="215"/>
      <c r="B358" s="215"/>
      <c r="C358" s="112" t="s">
        <v>3769</v>
      </c>
      <c r="D358" s="117">
        <v>1</v>
      </c>
    </row>
    <row r="359" spans="1:4">
      <c r="A359" s="215"/>
      <c r="B359" s="215"/>
      <c r="C359" s="112" t="s">
        <v>3770</v>
      </c>
      <c r="D359" s="117">
        <v>1</v>
      </c>
    </row>
    <row r="360" spans="1:4">
      <c r="A360" s="215"/>
      <c r="B360" s="215"/>
      <c r="C360" s="112" t="s">
        <v>3771</v>
      </c>
      <c r="D360" s="117">
        <v>1</v>
      </c>
    </row>
    <row r="361" spans="1:4">
      <c r="A361" s="215"/>
      <c r="B361" s="110" t="s">
        <v>2910</v>
      </c>
      <c r="C361" s="109"/>
      <c r="D361" s="116">
        <v>15</v>
      </c>
    </row>
    <row r="362" spans="1:4">
      <c r="A362" s="215"/>
      <c r="B362" s="110" t="s">
        <v>1722</v>
      </c>
      <c r="C362" s="110" t="s">
        <v>2463</v>
      </c>
      <c r="D362" s="116">
        <v>1</v>
      </c>
    </row>
    <row r="363" spans="1:4">
      <c r="A363" s="215"/>
      <c r="B363" s="215"/>
      <c r="C363" s="112" t="s">
        <v>2327</v>
      </c>
      <c r="D363" s="117">
        <v>1</v>
      </c>
    </row>
    <row r="364" spans="1:4">
      <c r="A364" s="215"/>
      <c r="B364" s="110" t="s">
        <v>2953</v>
      </c>
      <c r="C364" s="109"/>
      <c r="D364" s="116">
        <v>2</v>
      </c>
    </row>
    <row r="365" spans="1:4">
      <c r="A365" s="215"/>
      <c r="B365" s="110" t="s">
        <v>203</v>
      </c>
      <c r="C365" s="110" t="s">
        <v>2461</v>
      </c>
      <c r="D365" s="116">
        <v>1</v>
      </c>
    </row>
    <row r="366" spans="1:4">
      <c r="A366" s="215"/>
      <c r="B366" s="215"/>
      <c r="C366" s="112" t="s">
        <v>2454</v>
      </c>
      <c r="D366" s="117">
        <v>1</v>
      </c>
    </row>
    <row r="367" spans="1:4">
      <c r="A367" s="215"/>
      <c r="B367" s="215"/>
      <c r="C367" s="112" t="s">
        <v>2453</v>
      </c>
      <c r="D367" s="117">
        <v>1</v>
      </c>
    </row>
    <row r="368" spans="1:4">
      <c r="A368" s="215"/>
      <c r="B368" s="110" t="s">
        <v>2923</v>
      </c>
      <c r="C368" s="109"/>
      <c r="D368" s="116">
        <v>3</v>
      </c>
    </row>
    <row r="369" spans="1:4">
      <c r="A369" s="215"/>
      <c r="B369" s="110" t="s">
        <v>245</v>
      </c>
      <c r="C369" s="110" t="s">
        <v>2168</v>
      </c>
      <c r="D369" s="116">
        <v>1</v>
      </c>
    </row>
    <row r="370" spans="1:4">
      <c r="A370" s="215"/>
      <c r="B370" s="215"/>
      <c r="C370" s="112" t="s">
        <v>2227</v>
      </c>
      <c r="D370" s="117">
        <v>1</v>
      </c>
    </row>
    <row r="371" spans="1:4">
      <c r="A371" s="215"/>
      <c r="B371" s="215"/>
      <c r="C371" s="112" t="s">
        <v>2252</v>
      </c>
      <c r="D371" s="117">
        <v>1</v>
      </c>
    </row>
    <row r="372" spans="1:4">
      <c r="A372" s="215"/>
      <c r="B372" s="215"/>
      <c r="C372" s="112" t="s">
        <v>2253</v>
      </c>
      <c r="D372" s="117">
        <v>1</v>
      </c>
    </row>
    <row r="373" spans="1:4">
      <c r="A373" s="215"/>
      <c r="B373" s="215"/>
      <c r="C373" s="112" t="s">
        <v>2653</v>
      </c>
      <c r="D373" s="117">
        <v>1</v>
      </c>
    </row>
    <row r="374" spans="1:4">
      <c r="A374" s="215"/>
      <c r="B374" s="110" t="s">
        <v>2956</v>
      </c>
      <c r="C374" s="109"/>
      <c r="D374" s="116">
        <v>5</v>
      </c>
    </row>
    <row r="375" spans="1:4">
      <c r="A375" s="215"/>
      <c r="B375" s="110" t="s">
        <v>187</v>
      </c>
      <c r="C375" s="110" t="s">
        <v>2526</v>
      </c>
      <c r="D375" s="116">
        <v>1</v>
      </c>
    </row>
    <row r="376" spans="1:4">
      <c r="A376" s="215"/>
      <c r="B376" s="215"/>
      <c r="C376" s="112" t="s">
        <v>2573</v>
      </c>
      <c r="D376" s="117">
        <v>1</v>
      </c>
    </row>
    <row r="377" spans="1:4">
      <c r="A377" s="215"/>
      <c r="B377" s="215"/>
      <c r="C377" s="112" t="s">
        <v>2574</v>
      </c>
      <c r="D377" s="117">
        <v>1</v>
      </c>
    </row>
    <row r="378" spans="1:4">
      <c r="A378" s="215"/>
      <c r="B378" s="215"/>
      <c r="C378" s="112" t="s">
        <v>2584</v>
      </c>
      <c r="D378" s="117">
        <v>1</v>
      </c>
    </row>
    <row r="379" spans="1:4">
      <c r="A379" s="215"/>
      <c r="B379" s="215"/>
      <c r="C379" s="112" t="s">
        <v>2328</v>
      </c>
      <c r="D379" s="117">
        <v>1</v>
      </c>
    </row>
    <row r="380" spans="1:4">
      <c r="A380" s="215"/>
      <c r="B380" s="215"/>
      <c r="C380" s="112" t="s">
        <v>2166</v>
      </c>
      <c r="D380" s="117">
        <v>1</v>
      </c>
    </row>
    <row r="381" spans="1:4">
      <c r="A381" s="215"/>
      <c r="B381" s="215"/>
      <c r="C381" s="112" t="s">
        <v>2178</v>
      </c>
      <c r="D381" s="117">
        <v>1</v>
      </c>
    </row>
    <row r="382" spans="1:4">
      <c r="A382" s="215"/>
      <c r="B382" s="215"/>
      <c r="C382" s="112" t="s">
        <v>2224</v>
      </c>
      <c r="D382" s="117">
        <v>1</v>
      </c>
    </row>
    <row r="383" spans="1:4">
      <c r="A383" s="215"/>
      <c r="B383" s="215"/>
      <c r="C383" s="112" t="s">
        <v>2092</v>
      </c>
      <c r="D383" s="117">
        <v>1</v>
      </c>
    </row>
    <row r="384" spans="1:4">
      <c r="A384" s="215"/>
      <c r="B384" s="215"/>
      <c r="C384" s="112" t="s">
        <v>2250</v>
      </c>
      <c r="D384" s="117">
        <v>1</v>
      </c>
    </row>
    <row r="385" spans="1:4">
      <c r="A385" s="215"/>
      <c r="B385" s="215"/>
      <c r="C385" s="112" t="s">
        <v>2330</v>
      </c>
      <c r="D385" s="117">
        <v>1</v>
      </c>
    </row>
    <row r="386" spans="1:4">
      <c r="A386" s="215"/>
      <c r="B386" s="215"/>
      <c r="C386" s="112" t="s">
        <v>2333</v>
      </c>
      <c r="D386" s="117">
        <v>1</v>
      </c>
    </row>
    <row r="387" spans="1:4">
      <c r="A387" s="215"/>
      <c r="B387" s="215"/>
      <c r="C387" s="112" t="s">
        <v>2339</v>
      </c>
      <c r="D387" s="117">
        <v>1</v>
      </c>
    </row>
    <row r="388" spans="1:4">
      <c r="A388" s="215"/>
      <c r="B388" s="215"/>
      <c r="C388" s="112" t="s">
        <v>2354</v>
      </c>
      <c r="D388" s="117">
        <v>1</v>
      </c>
    </row>
    <row r="389" spans="1:4">
      <c r="A389" s="215"/>
      <c r="B389" s="215"/>
      <c r="C389" s="112" t="s">
        <v>2373</v>
      </c>
      <c r="D389" s="117">
        <v>1</v>
      </c>
    </row>
    <row r="390" spans="1:4">
      <c r="A390" s="215"/>
      <c r="B390" s="215"/>
      <c r="C390" s="112" t="s">
        <v>2395</v>
      </c>
      <c r="D390" s="117">
        <v>1</v>
      </c>
    </row>
    <row r="391" spans="1:4">
      <c r="A391" s="215"/>
      <c r="B391" s="215"/>
      <c r="C391" s="112" t="s">
        <v>2667</v>
      </c>
      <c r="D391" s="117">
        <v>1</v>
      </c>
    </row>
    <row r="392" spans="1:4">
      <c r="A392" s="215"/>
      <c r="B392" s="215"/>
      <c r="C392" s="112" t="s">
        <v>3569</v>
      </c>
      <c r="D392" s="117">
        <v>1</v>
      </c>
    </row>
    <row r="393" spans="1:4">
      <c r="A393" s="215"/>
      <c r="B393" s="215"/>
      <c r="C393" s="112" t="s">
        <v>3646</v>
      </c>
      <c r="D393" s="117">
        <v>1</v>
      </c>
    </row>
    <row r="394" spans="1:4">
      <c r="A394" s="215"/>
      <c r="B394" s="215"/>
      <c r="C394" s="112" t="s">
        <v>4101</v>
      </c>
      <c r="D394" s="117">
        <v>1</v>
      </c>
    </row>
    <row r="395" spans="1:4">
      <c r="A395" s="215"/>
      <c r="B395" s="110" t="s">
        <v>2891</v>
      </c>
      <c r="C395" s="109"/>
      <c r="D395" s="116">
        <v>20</v>
      </c>
    </row>
    <row r="396" spans="1:4">
      <c r="A396" s="215"/>
      <c r="B396" s="110" t="s">
        <v>518</v>
      </c>
      <c r="C396" s="110" t="s">
        <v>2499</v>
      </c>
      <c r="D396" s="116">
        <v>1</v>
      </c>
    </row>
    <row r="397" spans="1:4">
      <c r="A397" s="215"/>
      <c r="B397" s="110" t="s">
        <v>2908</v>
      </c>
      <c r="C397" s="109"/>
      <c r="D397" s="116">
        <v>1</v>
      </c>
    </row>
    <row r="398" spans="1:4">
      <c r="A398" s="215"/>
      <c r="B398" s="110" t="s">
        <v>2872</v>
      </c>
      <c r="C398" s="110" t="s">
        <v>2182</v>
      </c>
      <c r="D398" s="116">
        <v>1</v>
      </c>
    </row>
    <row r="399" spans="1:4">
      <c r="A399" s="215"/>
      <c r="B399" s="110" t="s">
        <v>2957</v>
      </c>
      <c r="C399" s="109"/>
      <c r="D399" s="116">
        <v>1</v>
      </c>
    </row>
    <row r="400" spans="1:4">
      <c r="A400" s="215"/>
      <c r="B400" s="110" t="s">
        <v>230</v>
      </c>
      <c r="C400" s="110" t="s">
        <v>3956</v>
      </c>
      <c r="D400" s="116">
        <v>1</v>
      </c>
    </row>
    <row r="401" spans="1:4">
      <c r="A401" s="215"/>
      <c r="B401" s="110" t="s">
        <v>3962</v>
      </c>
      <c r="C401" s="109"/>
      <c r="D401" s="116">
        <v>1</v>
      </c>
    </row>
    <row r="402" spans="1:4">
      <c r="A402" s="215"/>
      <c r="B402" s="110" t="s">
        <v>3130</v>
      </c>
      <c r="C402" s="110" t="s">
        <v>2591</v>
      </c>
      <c r="D402" s="116">
        <v>1</v>
      </c>
    </row>
    <row r="403" spans="1:4">
      <c r="A403" s="215"/>
      <c r="B403" s="215"/>
      <c r="C403" s="112" t="s">
        <v>2577</v>
      </c>
      <c r="D403" s="117">
        <v>1</v>
      </c>
    </row>
    <row r="404" spans="1:4">
      <c r="A404" s="215"/>
      <c r="B404" s="215"/>
      <c r="C404" s="112" t="s">
        <v>2545</v>
      </c>
      <c r="D404" s="117">
        <v>1</v>
      </c>
    </row>
    <row r="405" spans="1:4">
      <c r="A405" s="215"/>
      <c r="B405" s="215"/>
      <c r="C405" s="112" t="s">
        <v>2546</v>
      </c>
      <c r="D405" s="117">
        <v>1</v>
      </c>
    </row>
    <row r="406" spans="1:4">
      <c r="A406" s="215"/>
      <c r="B406" s="215"/>
      <c r="C406" s="112" t="s">
        <v>3114</v>
      </c>
      <c r="D406" s="117">
        <v>1</v>
      </c>
    </row>
    <row r="407" spans="1:4">
      <c r="A407" s="215"/>
      <c r="B407" s="110" t="s">
        <v>3155</v>
      </c>
      <c r="C407" s="109"/>
      <c r="D407" s="116">
        <v>5</v>
      </c>
    </row>
    <row r="408" spans="1:4">
      <c r="A408" s="215"/>
      <c r="B408" s="110" t="s">
        <v>509</v>
      </c>
      <c r="C408" s="110" t="s">
        <v>2128</v>
      </c>
      <c r="D408" s="116">
        <v>1</v>
      </c>
    </row>
    <row r="409" spans="1:4">
      <c r="A409" s="215"/>
      <c r="B409" s="215"/>
      <c r="C409" s="112" t="s">
        <v>2138</v>
      </c>
      <c r="D409" s="117">
        <v>1</v>
      </c>
    </row>
    <row r="410" spans="1:4">
      <c r="A410" s="215"/>
      <c r="B410" s="215"/>
      <c r="C410" s="112" t="s">
        <v>2139</v>
      </c>
      <c r="D410" s="117">
        <v>1</v>
      </c>
    </row>
    <row r="411" spans="1:4">
      <c r="A411" s="215"/>
      <c r="B411" s="110" t="s">
        <v>2962</v>
      </c>
      <c r="C411" s="109"/>
      <c r="D411" s="116">
        <v>3</v>
      </c>
    </row>
    <row r="412" spans="1:4">
      <c r="A412" s="215"/>
      <c r="B412" s="110" t="s">
        <v>1041</v>
      </c>
      <c r="C412" s="110" t="s">
        <v>2654</v>
      </c>
      <c r="D412" s="116">
        <v>1</v>
      </c>
    </row>
    <row r="413" spans="1:4">
      <c r="A413" s="215"/>
      <c r="B413" s="110" t="s">
        <v>2985</v>
      </c>
      <c r="C413" s="109"/>
      <c r="D413" s="116">
        <v>1</v>
      </c>
    </row>
    <row r="414" spans="1:4">
      <c r="A414" s="215"/>
      <c r="B414" s="110" t="s">
        <v>1034</v>
      </c>
      <c r="C414" s="110" t="s">
        <v>2512</v>
      </c>
      <c r="D414" s="116">
        <v>1</v>
      </c>
    </row>
    <row r="415" spans="1:4">
      <c r="A415" s="215"/>
      <c r="B415" s="215"/>
      <c r="C415" s="112" t="s">
        <v>2513</v>
      </c>
      <c r="D415" s="117">
        <v>1</v>
      </c>
    </row>
    <row r="416" spans="1:4">
      <c r="A416" s="215"/>
      <c r="B416" s="110" t="s">
        <v>2920</v>
      </c>
      <c r="C416" s="109"/>
      <c r="D416" s="116">
        <v>2</v>
      </c>
    </row>
    <row r="417" spans="1:4">
      <c r="A417" s="215"/>
      <c r="B417" s="110" t="s">
        <v>150</v>
      </c>
      <c r="C417" s="110" t="s">
        <v>2449</v>
      </c>
      <c r="D417" s="116">
        <v>1</v>
      </c>
    </row>
    <row r="418" spans="1:4">
      <c r="A418" s="215"/>
      <c r="B418" s="215"/>
      <c r="C418" s="112" t="s">
        <v>2086</v>
      </c>
      <c r="D418" s="117">
        <v>1</v>
      </c>
    </row>
    <row r="419" spans="1:4">
      <c r="A419" s="215"/>
      <c r="B419" s="215"/>
      <c r="C419" s="112" t="s">
        <v>2087</v>
      </c>
      <c r="D419" s="117">
        <v>1</v>
      </c>
    </row>
    <row r="420" spans="1:4">
      <c r="A420" s="215"/>
      <c r="B420" s="215"/>
      <c r="C420" s="112" t="s">
        <v>2154</v>
      </c>
      <c r="D420" s="117">
        <v>1</v>
      </c>
    </row>
    <row r="421" spans="1:4">
      <c r="A421" s="215"/>
      <c r="B421" s="215"/>
      <c r="C421" s="112" t="s">
        <v>2251</v>
      </c>
      <c r="D421" s="117">
        <v>1</v>
      </c>
    </row>
    <row r="422" spans="1:4">
      <c r="A422" s="215"/>
      <c r="B422" s="215"/>
      <c r="C422" s="112" t="s">
        <v>2412</v>
      </c>
      <c r="D422" s="117">
        <v>1</v>
      </c>
    </row>
    <row r="423" spans="1:4">
      <c r="A423" s="215"/>
      <c r="B423" s="110" t="s">
        <v>2925</v>
      </c>
      <c r="C423" s="109"/>
      <c r="D423" s="116">
        <v>6</v>
      </c>
    </row>
    <row r="424" spans="1:4">
      <c r="A424" s="215"/>
      <c r="B424" s="110" t="s">
        <v>211</v>
      </c>
      <c r="C424" s="110" t="s">
        <v>2080</v>
      </c>
      <c r="D424" s="116">
        <v>1</v>
      </c>
    </row>
    <row r="425" spans="1:4">
      <c r="A425" s="215"/>
      <c r="B425" s="215"/>
      <c r="C425" s="112" t="s">
        <v>2079</v>
      </c>
      <c r="D425" s="117">
        <v>1</v>
      </c>
    </row>
    <row r="426" spans="1:4">
      <c r="A426" s="215"/>
      <c r="B426" s="215"/>
      <c r="C426" s="112" t="s">
        <v>2082</v>
      </c>
      <c r="D426" s="117">
        <v>1</v>
      </c>
    </row>
    <row r="427" spans="1:4">
      <c r="A427" s="215"/>
      <c r="B427" s="215"/>
      <c r="C427" s="112" t="s">
        <v>2083</v>
      </c>
      <c r="D427" s="117">
        <v>1</v>
      </c>
    </row>
    <row r="428" spans="1:4">
      <c r="A428" s="215"/>
      <c r="B428" s="215"/>
      <c r="C428" s="112" t="s">
        <v>2198</v>
      </c>
      <c r="D428" s="117">
        <v>1</v>
      </c>
    </row>
    <row r="429" spans="1:4">
      <c r="A429" s="215"/>
      <c r="B429" s="215"/>
      <c r="C429" s="112" t="s">
        <v>2197</v>
      </c>
      <c r="D429" s="117">
        <v>1</v>
      </c>
    </row>
    <row r="430" spans="1:4">
      <c r="A430" s="215"/>
      <c r="B430" s="215"/>
      <c r="C430" s="112" t="s">
        <v>2225</v>
      </c>
      <c r="D430" s="117">
        <v>1</v>
      </c>
    </row>
    <row r="431" spans="1:4">
      <c r="A431" s="215"/>
      <c r="B431" s="215"/>
      <c r="C431" s="112" t="s">
        <v>2286</v>
      </c>
      <c r="D431" s="117">
        <v>1</v>
      </c>
    </row>
    <row r="432" spans="1:4">
      <c r="A432" s="215"/>
      <c r="B432" s="215"/>
      <c r="C432" s="112" t="s">
        <v>2292</v>
      </c>
      <c r="D432" s="117">
        <v>1</v>
      </c>
    </row>
    <row r="433" spans="1:4">
      <c r="A433" s="215"/>
      <c r="B433" s="215"/>
      <c r="C433" s="112" t="s">
        <v>2303</v>
      </c>
      <c r="D433" s="117">
        <v>1</v>
      </c>
    </row>
    <row r="434" spans="1:4">
      <c r="A434" s="215"/>
      <c r="B434" s="215"/>
      <c r="C434" s="112" t="s">
        <v>2362</v>
      </c>
      <c r="D434" s="117">
        <v>1</v>
      </c>
    </row>
    <row r="435" spans="1:4">
      <c r="A435" s="215"/>
      <c r="B435" s="215"/>
      <c r="C435" s="112" t="s">
        <v>3187</v>
      </c>
      <c r="D435" s="117">
        <v>1</v>
      </c>
    </row>
    <row r="436" spans="1:4">
      <c r="A436" s="215"/>
      <c r="B436" s="215"/>
      <c r="C436" s="112" t="s">
        <v>3401</v>
      </c>
      <c r="D436" s="117">
        <v>1</v>
      </c>
    </row>
    <row r="437" spans="1:4">
      <c r="A437" s="215"/>
      <c r="B437" s="215"/>
      <c r="C437" s="112" t="s">
        <v>4027</v>
      </c>
      <c r="D437" s="117">
        <v>1</v>
      </c>
    </row>
    <row r="438" spans="1:4">
      <c r="A438" s="215"/>
      <c r="B438" s="110" t="s">
        <v>2965</v>
      </c>
      <c r="C438" s="109"/>
      <c r="D438" s="116">
        <v>14</v>
      </c>
    </row>
    <row r="439" spans="1:4">
      <c r="A439" s="215"/>
      <c r="B439" s="110" t="s">
        <v>1203</v>
      </c>
      <c r="C439" s="110" t="s">
        <v>2190</v>
      </c>
      <c r="D439" s="116">
        <v>1</v>
      </c>
    </row>
    <row r="440" spans="1:4">
      <c r="A440" s="215"/>
      <c r="B440" s="215"/>
      <c r="C440" s="112" t="s">
        <v>2191</v>
      </c>
      <c r="D440" s="117">
        <v>1</v>
      </c>
    </row>
    <row r="441" spans="1:4">
      <c r="A441" s="215"/>
      <c r="B441" s="110" t="s">
        <v>2968</v>
      </c>
      <c r="C441" s="109"/>
      <c r="D441" s="116">
        <v>2</v>
      </c>
    </row>
    <row r="442" spans="1:4">
      <c r="A442" s="215"/>
      <c r="B442" s="110" t="s">
        <v>229</v>
      </c>
      <c r="C442" s="110" t="s">
        <v>2078</v>
      </c>
      <c r="D442" s="116">
        <v>1</v>
      </c>
    </row>
    <row r="443" spans="1:4">
      <c r="A443" s="215"/>
      <c r="B443" s="215"/>
      <c r="C443" s="112" t="s">
        <v>2170</v>
      </c>
      <c r="D443" s="117">
        <v>1</v>
      </c>
    </row>
    <row r="444" spans="1:4">
      <c r="A444" s="215"/>
      <c r="B444" s="215"/>
      <c r="C444" s="112" t="s">
        <v>3731</v>
      </c>
      <c r="D444" s="117">
        <v>1</v>
      </c>
    </row>
    <row r="445" spans="1:4">
      <c r="A445" s="215"/>
      <c r="B445" s="110" t="s">
        <v>2971</v>
      </c>
      <c r="C445" s="109"/>
      <c r="D445" s="116">
        <v>3</v>
      </c>
    </row>
    <row r="446" spans="1:4">
      <c r="A446" s="215"/>
      <c r="B446" s="110" t="s">
        <v>154</v>
      </c>
      <c r="C446" s="110" t="s">
        <v>2523</v>
      </c>
      <c r="D446" s="116">
        <v>1</v>
      </c>
    </row>
    <row r="447" spans="1:4">
      <c r="A447" s="215"/>
      <c r="B447" s="215"/>
      <c r="C447" s="112" t="s">
        <v>2220</v>
      </c>
      <c r="D447" s="117">
        <v>1</v>
      </c>
    </row>
    <row r="448" spans="1:4">
      <c r="A448" s="215"/>
      <c r="B448" s="215"/>
      <c r="C448" s="112" t="s">
        <v>2226</v>
      </c>
      <c r="D448" s="117">
        <v>1</v>
      </c>
    </row>
    <row r="449" spans="1:4">
      <c r="A449" s="215"/>
      <c r="B449" s="215"/>
      <c r="C449" s="112" t="s">
        <v>2254</v>
      </c>
      <c r="D449" s="117">
        <v>1</v>
      </c>
    </row>
    <row r="450" spans="1:4">
      <c r="A450" s="215"/>
      <c r="B450" s="110" t="s">
        <v>2919</v>
      </c>
      <c r="C450" s="109"/>
      <c r="D450" s="116">
        <v>4</v>
      </c>
    </row>
    <row r="451" spans="1:4">
      <c r="A451" s="215"/>
      <c r="B451" s="110" t="s">
        <v>240</v>
      </c>
      <c r="C451" s="110" t="s">
        <v>2466</v>
      </c>
      <c r="D451" s="116">
        <v>1</v>
      </c>
    </row>
    <row r="452" spans="1:4">
      <c r="A452" s="215"/>
      <c r="B452" s="110" t="s">
        <v>2912</v>
      </c>
      <c r="C452" s="109"/>
      <c r="D452" s="116">
        <v>1</v>
      </c>
    </row>
    <row r="453" spans="1:4">
      <c r="A453" s="215"/>
      <c r="B453" s="110" t="s">
        <v>192</v>
      </c>
      <c r="C453" s="110" t="s">
        <v>2171</v>
      </c>
      <c r="D453" s="116">
        <v>1</v>
      </c>
    </row>
    <row r="454" spans="1:4">
      <c r="A454" s="215"/>
      <c r="B454" s="215"/>
      <c r="C454" s="112" t="s">
        <v>2337</v>
      </c>
      <c r="D454" s="117">
        <v>1</v>
      </c>
    </row>
    <row r="455" spans="1:4">
      <c r="A455" s="215"/>
      <c r="B455" s="215"/>
      <c r="C455" s="112" t="s">
        <v>2338</v>
      </c>
      <c r="D455" s="117">
        <v>1</v>
      </c>
    </row>
    <row r="456" spans="1:4">
      <c r="A456" s="215"/>
      <c r="B456" s="215"/>
      <c r="C456" s="112" t="s">
        <v>2397</v>
      </c>
      <c r="D456" s="117">
        <v>1</v>
      </c>
    </row>
    <row r="457" spans="1:4">
      <c r="A457" s="215"/>
      <c r="B457" s="110" t="s">
        <v>2975</v>
      </c>
      <c r="C457" s="109"/>
      <c r="D457" s="116">
        <v>4</v>
      </c>
    </row>
    <row r="458" spans="1:4">
      <c r="A458" s="215"/>
      <c r="B458" s="110" t="s">
        <v>1026</v>
      </c>
      <c r="C458" s="110" t="s">
        <v>2530</v>
      </c>
      <c r="D458" s="116">
        <v>1</v>
      </c>
    </row>
    <row r="459" spans="1:4">
      <c r="A459" s="215"/>
      <c r="B459" s="110" t="s">
        <v>2976</v>
      </c>
      <c r="C459" s="109"/>
      <c r="D459" s="116">
        <v>1</v>
      </c>
    </row>
    <row r="460" spans="1:4">
      <c r="A460" s="215"/>
      <c r="B460" s="110" t="s">
        <v>236</v>
      </c>
      <c r="C460" s="110" t="s">
        <v>2465</v>
      </c>
      <c r="D460" s="116">
        <v>1</v>
      </c>
    </row>
    <row r="461" spans="1:4">
      <c r="A461" s="215"/>
      <c r="B461" s="215"/>
      <c r="C461" s="112" t="s">
        <v>2370</v>
      </c>
      <c r="D461" s="117">
        <v>1</v>
      </c>
    </row>
    <row r="462" spans="1:4">
      <c r="A462" s="215"/>
      <c r="B462" s="215"/>
      <c r="C462" s="112" t="s">
        <v>2670</v>
      </c>
      <c r="D462" s="117">
        <v>1</v>
      </c>
    </row>
    <row r="463" spans="1:4">
      <c r="A463" s="215"/>
      <c r="B463" s="215"/>
      <c r="C463" s="112" t="s">
        <v>2685</v>
      </c>
      <c r="D463" s="117">
        <v>1</v>
      </c>
    </row>
    <row r="464" spans="1:4">
      <c r="A464" s="215"/>
      <c r="B464" s="110" t="s">
        <v>2913</v>
      </c>
      <c r="C464" s="109"/>
      <c r="D464" s="116">
        <v>4</v>
      </c>
    </row>
    <row r="465" spans="1:4">
      <c r="A465" s="215"/>
      <c r="B465" s="110" t="s">
        <v>226</v>
      </c>
      <c r="C465" s="110" t="s">
        <v>2589</v>
      </c>
      <c r="D465" s="116">
        <v>1</v>
      </c>
    </row>
    <row r="466" spans="1:4">
      <c r="A466" s="215"/>
      <c r="B466" s="215"/>
      <c r="C466" s="112" t="s">
        <v>2540</v>
      </c>
      <c r="D466" s="117">
        <v>1</v>
      </c>
    </row>
    <row r="467" spans="1:4">
      <c r="A467" s="215"/>
      <c r="B467" s="215"/>
      <c r="C467" s="112" t="s">
        <v>2514</v>
      </c>
      <c r="D467" s="117">
        <v>1</v>
      </c>
    </row>
    <row r="468" spans="1:4">
      <c r="A468" s="215"/>
      <c r="B468" s="215"/>
      <c r="C468" s="112" t="s">
        <v>3170</v>
      </c>
      <c r="D468" s="117">
        <v>1</v>
      </c>
    </row>
    <row r="469" spans="1:4">
      <c r="A469" s="215"/>
      <c r="B469" s="110" t="s">
        <v>2893</v>
      </c>
      <c r="C469" s="109"/>
      <c r="D469" s="116">
        <v>4</v>
      </c>
    </row>
    <row r="470" spans="1:4">
      <c r="A470" s="215"/>
      <c r="B470" s="110" t="s">
        <v>237</v>
      </c>
      <c r="C470" s="110" t="s">
        <v>2590</v>
      </c>
      <c r="D470" s="116">
        <v>1</v>
      </c>
    </row>
    <row r="471" spans="1:4">
      <c r="A471" s="215"/>
      <c r="B471" s="110" t="s">
        <v>2886</v>
      </c>
      <c r="C471" s="109"/>
      <c r="D471" s="116">
        <v>1</v>
      </c>
    </row>
    <row r="472" spans="1:4">
      <c r="A472" s="215"/>
      <c r="B472" s="110" t="s">
        <v>199</v>
      </c>
      <c r="C472" s="110" t="s">
        <v>2480</v>
      </c>
      <c r="D472" s="116">
        <v>1</v>
      </c>
    </row>
    <row r="473" spans="1:4">
      <c r="A473" s="215"/>
      <c r="B473" s="215"/>
      <c r="C473" s="112" t="s">
        <v>2467</v>
      </c>
      <c r="D473" s="117">
        <v>1</v>
      </c>
    </row>
    <row r="474" spans="1:4">
      <c r="A474" s="215"/>
      <c r="B474" s="110" t="s">
        <v>2921</v>
      </c>
      <c r="C474" s="109"/>
      <c r="D474" s="116">
        <v>2</v>
      </c>
    </row>
    <row r="475" spans="1:4">
      <c r="A475" s="215"/>
      <c r="B475" s="110" t="s">
        <v>489</v>
      </c>
      <c r="C475" s="110" t="s">
        <v>2120</v>
      </c>
      <c r="D475" s="116">
        <v>1</v>
      </c>
    </row>
    <row r="476" spans="1:4">
      <c r="A476" s="215"/>
      <c r="B476" s="110" t="s">
        <v>2984</v>
      </c>
      <c r="C476" s="109"/>
      <c r="D476" s="116">
        <v>1</v>
      </c>
    </row>
    <row r="477" spans="1:4">
      <c r="A477" s="215"/>
      <c r="B477" s="110" t="s">
        <v>3208</v>
      </c>
      <c r="C477" s="110" t="s">
        <v>3201</v>
      </c>
      <c r="D477" s="116">
        <v>1</v>
      </c>
    </row>
    <row r="478" spans="1:4">
      <c r="A478" s="215"/>
      <c r="B478" s="215"/>
      <c r="C478" s="112" t="s">
        <v>3449</v>
      </c>
      <c r="D478" s="117">
        <v>1</v>
      </c>
    </row>
    <row r="479" spans="1:4">
      <c r="A479" s="215"/>
      <c r="B479" s="110" t="s">
        <v>3232</v>
      </c>
      <c r="C479" s="109"/>
      <c r="D479" s="116">
        <v>2</v>
      </c>
    </row>
    <row r="480" spans="1:4">
      <c r="A480" s="215"/>
      <c r="B480" s="110" t="s">
        <v>2767</v>
      </c>
      <c r="C480" s="110" t="s">
        <v>3203</v>
      </c>
      <c r="D480" s="116">
        <v>1</v>
      </c>
    </row>
    <row r="481" spans="1:4">
      <c r="A481" s="215"/>
      <c r="B481" s="215"/>
      <c r="C481" s="112" t="s">
        <v>3204</v>
      </c>
      <c r="D481" s="117">
        <v>1</v>
      </c>
    </row>
    <row r="482" spans="1:4">
      <c r="A482" s="215"/>
      <c r="B482" s="215"/>
      <c r="C482" s="112" t="s">
        <v>3205</v>
      </c>
      <c r="D482" s="117">
        <v>1</v>
      </c>
    </row>
    <row r="483" spans="1:4">
      <c r="A483" s="215"/>
      <c r="B483" s="110" t="s">
        <v>3233</v>
      </c>
      <c r="C483" s="109"/>
      <c r="D483" s="116">
        <v>3</v>
      </c>
    </row>
    <row r="484" spans="1:4">
      <c r="A484" s="215"/>
      <c r="B484" s="110" t="s">
        <v>3297</v>
      </c>
      <c r="C484" s="110" t="s">
        <v>3262</v>
      </c>
      <c r="D484" s="116">
        <v>1</v>
      </c>
    </row>
    <row r="485" spans="1:4">
      <c r="A485" s="215"/>
      <c r="B485" s="110" t="s">
        <v>3303</v>
      </c>
      <c r="C485" s="109"/>
      <c r="D485" s="116">
        <v>1</v>
      </c>
    </row>
    <row r="486" spans="1:4">
      <c r="A486" s="215"/>
      <c r="B486" s="110" t="s">
        <v>1092</v>
      </c>
      <c r="C486" s="110" t="s">
        <v>3310</v>
      </c>
      <c r="D486" s="116">
        <v>1</v>
      </c>
    </row>
    <row r="487" spans="1:4">
      <c r="A487" s="215"/>
      <c r="B487" s="215"/>
      <c r="C487" s="112" t="s">
        <v>3515</v>
      </c>
      <c r="D487" s="117">
        <v>1</v>
      </c>
    </row>
    <row r="488" spans="1:4">
      <c r="A488" s="215"/>
      <c r="B488" s="110" t="s">
        <v>3304</v>
      </c>
      <c r="C488" s="109"/>
      <c r="D488" s="116">
        <v>2</v>
      </c>
    </row>
    <row r="489" spans="1:4">
      <c r="A489" s="215"/>
      <c r="B489" s="110" t="s">
        <v>3300</v>
      </c>
      <c r="C489" s="110" t="s">
        <v>3264</v>
      </c>
      <c r="D489" s="116">
        <v>1</v>
      </c>
    </row>
    <row r="490" spans="1:4">
      <c r="A490" s="215"/>
      <c r="B490" s="215"/>
      <c r="C490" s="112" t="s">
        <v>3265</v>
      </c>
      <c r="D490" s="117">
        <v>1</v>
      </c>
    </row>
    <row r="491" spans="1:4">
      <c r="A491" s="215"/>
      <c r="B491" s="215"/>
      <c r="C491" s="112" t="s">
        <v>3521</v>
      </c>
      <c r="D491" s="117">
        <v>1</v>
      </c>
    </row>
    <row r="492" spans="1:4">
      <c r="A492" s="215"/>
      <c r="B492" s="215"/>
      <c r="C492" s="112" t="s">
        <v>3668</v>
      </c>
      <c r="D492" s="117">
        <v>1</v>
      </c>
    </row>
    <row r="493" spans="1:4">
      <c r="A493" s="215"/>
      <c r="B493" s="110" t="s">
        <v>3305</v>
      </c>
      <c r="C493" s="109"/>
      <c r="D493" s="116">
        <v>4</v>
      </c>
    </row>
    <row r="494" spans="1:4">
      <c r="A494" s="215"/>
      <c r="B494" s="110" t="s">
        <v>3356</v>
      </c>
      <c r="C494" s="110" t="s">
        <v>3335</v>
      </c>
      <c r="D494" s="116">
        <v>1</v>
      </c>
    </row>
    <row r="495" spans="1:4">
      <c r="A495" s="215"/>
      <c r="B495" s="110" t="s">
        <v>3357</v>
      </c>
      <c r="C495" s="109"/>
      <c r="D495" s="116">
        <v>1</v>
      </c>
    </row>
    <row r="496" spans="1:4">
      <c r="A496" s="215"/>
      <c r="B496" s="110" t="s">
        <v>3398</v>
      </c>
      <c r="C496" s="110" t="s">
        <v>3412</v>
      </c>
      <c r="D496" s="116">
        <v>1</v>
      </c>
    </row>
    <row r="497" spans="1:4">
      <c r="A497" s="215"/>
      <c r="B497" s="110" t="s">
        <v>3434</v>
      </c>
      <c r="C497" s="109"/>
      <c r="D497" s="116">
        <v>1</v>
      </c>
    </row>
    <row r="498" spans="1:4">
      <c r="A498" s="215"/>
      <c r="B498" s="110" t="s">
        <v>3472</v>
      </c>
      <c r="C498" s="110" t="s">
        <v>3452</v>
      </c>
      <c r="D498" s="116">
        <v>1</v>
      </c>
    </row>
    <row r="499" spans="1:4">
      <c r="A499" s="215"/>
      <c r="B499" s="110" t="s">
        <v>3481</v>
      </c>
      <c r="C499" s="109"/>
      <c r="D499" s="116">
        <v>1</v>
      </c>
    </row>
    <row r="500" spans="1:4">
      <c r="A500" s="215"/>
      <c r="B500" s="110" t="s">
        <v>3477</v>
      </c>
      <c r="C500" s="110" t="s">
        <v>3486</v>
      </c>
      <c r="D500" s="116">
        <v>1</v>
      </c>
    </row>
    <row r="501" spans="1:4">
      <c r="A501" s="215"/>
      <c r="B501" s="215"/>
      <c r="C501" s="112" t="s">
        <v>4116</v>
      </c>
      <c r="D501" s="117">
        <v>1</v>
      </c>
    </row>
    <row r="502" spans="1:4">
      <c r="A502" s="215"/>
      <c r="B502" s="110" t="s">
        <v>3482</v>
      </c>
      <c r="C502" s="109"/>
      <c r="D502" s="116">
        <v>2</v>
      </c>
    </row>
    <row r="503" spans="1:4">
      <c r="A503" s="215"/>
      <c r="B503" s="110" t="s">
        <v>3628</v>
      </c>
      <c r="C503" s="110" t="s">
        <v>3605</v>
      </c>
      <c r="D503" s="116">
        <v>1</v>
      </c>
    </row>
    <row r="504" spans="1:4">
      <c r="A504" s="215"/>
      <c r="B504" s="215"/>
      <c r="C504" s="112" t="s">
        <v>3867</v>
      </c>
      <c r="D504" s="117">
        <v>1</v>
      </c>
    </row>
    <row r="505" spans="1:4">
      <c r="A505" s="215"/>
      <c r="B505" s="110" t="s">
        <v>3642</v>
      </c>
      <c r="C505" s="109"/>
      <c r="D505" s="116">
        <v>2</v>
      </c>
    </row>
    <row r="506" spans="1:4">
      <c r="A506" s="215"/>
      <c r="B506" s="110" t="s">
        <v>4042</v>
      </c>
      <c r="C506" s="110" t="s">
        <v>4025</v>
      </c>
      <c r="D506" s="116">
        <v>1</v>
      </c>
    </row>
    <row r="507" spans="1:4">
      <c r="A507" s="215"/>
      <c r="B507" s="110" t="s">
        <v>4085</v>
      </c>
      <c r="C507" s="109"/>
      <c r="D507" s="116">
        <v>1</v>
      </c>
    </row>
    <row r="508" spans="1:4">
      <c r="A508" s="215"/>
      <c r="B508" s="110" t="s">
        <v>4181</v>
      </c>
      <c r="C508" s="110" t="s">
        <v>4158</v>
      </c>
      <c r="D508" s="116">
        <v>1</v>
      </c>
    </row>
    <row r="509" spans="1:4">
      <c r="A509" s="215"/>
      <c r="B509" s="110" t="s">
        <v>4223</v>
      </c>
      <c r="C509" s="109"/>
      <c r="D509" s="116">
        <v>1</v>
      </c>
    </row>
    <row r="510" spans="1:4">
      <c r="A510" s="215"/>
      <c r="B510" s="110" t="s">
        <v>798</v>
      </c>
      <c r="C510" s="110" t="s">
        <v>4236</v>
      </c>
      <c r="D510" s="116">
        <v>1</v>
      </c>
    </row>
    <row r="511" spans="1:4">
      <c r="A511" s="215"/>
      <c r="B511" s="215"/>
      <c r="C511" s="112" t="s">
        <v>4237</v>
      </c>
      <c r="D511" s="117">
        <v>1</v>
      </c>
    </row>
    <row r="512" spans="1:4">
      <c r="A512" s="215"/>
      <c r="B512" s="110" t="s">
        <v>4261</v>
      </c>
      <c r="C512" s="109"/>
      <c r="D512" s="116">
        <v>2</v>
      </c>
    </row>
    <row r="513" spans="1:4">
      <c r="A513" s="110" t="s">
        <v>3161</v>
      </c>
      <c r="B513" s="109"/>
      <c r="C513" s="109"/>
      <c r="D513" s="116">
        <v>206</v>
      </c>
    </row>
    <row r="514" spans="1:4">
      <c r="A514" s="110" t="s">
        <v>2696</v>
      </c>
      <c r="B514" s="110" t="s">
        <v>1677</v>
      </c>
      <c r="C514" s="110" t="s">
        <v>2314</v>
      </c>
      <c r="D514" s="116">
        <v>1</v>
      </c>
    </row>
    <row r="515" spans="1:4">
      <c r="A515" s="215"/>
      <c r="B515" s="215"/>
      <c r="C515" s="112" t="s">
        <v>2315</v>
      </c>
      <c r="D515" s="117">
        <v>1</v>
      </c>
    </row>
    <row r="516" spans="1:4">
      <c r="A516" s="215"/>
      <c r="B516" s="215"/>
      <c r="C516" s="112" t="s">
        <v>2355</v>
      </c>
      <c r="D516" s="117">
        <v>1</v>
      </c>
    </row>
    <row r="517" spans="1:4">
      <c r="A517" s="215"/>
      <c r="B517" s="215"/>
      <c r="C517" s="112" t="s">
        <v>2356</v>
      </c>
      <c r="D517" s="117">
        <v>1</v>
      </c>
    </row>
    <row r="518" spans="1:4">
      <c r="A518" s="215"/>
      <c r="B518" s="215"/>
      <c r="C518" s="112" t="s">
        <v>2436</v>
      </c>
      <c r="D518" s="117">
        <v>1</v>
      </c>
    </row>
    <row r="519" spans="1:4">
      <c r="A519" s="215"/>
      <c r="B519" s="215"/>
      <c r="C519" s="112" t="s">
        <v>2437</v>
      </c>
      <c r="D519" s="117">
        <v>1</v>
      </c>
    </row>
    <row r="520" spans="1:4">
      <c r="A520" s="215"/>
      <c r="B520" s="215"/>
      <c r="C520" s="112" t="s">
        <v>2669</v>
      </c>
      <c r="D520" s="117">
        <v>1</v>
      </c>
    </row>
    <row r="521" spans="1:4">
      <c r="A521" s="215"/>
      <c r="B521" s="110" t="s">
        <v>2929</v>
      </c>
      <c r="C521" s="109"/>
      <c r="D521" s="116">
        <v>7</v>
      </c>
    </row>
    <row r="522" spans="1:4">
      <c r="A522" s="215"/>
      <c r="B522" s="110" t="s">
        <v>415</v>
      </c>
      <c r="C522" s="110" t="s">
        <v>2566</v>
      </c>
      <c r="D522" s="116">
        <v>1</v>
      </c>
    </row>
    <row r="523" spans="1:4">
      <c r="A523" s="215"/>
      <c r="B523" s="215"/>
      <c r="C523" s="112" t="s">
        <v>2552</v>
      </c>
      <c r="D523" s="117">
        <v>1</v>
      </c>
    </row>
    <row r="524" spans="1:4">
      <c r="A524" s="215"/>
      <c r="B524" s="110" t="s">
        <v>2900</v>
      </c>
      <c r="C524" s="109"/>
      <c r="D524" s="116">
        <v>2</v>
      </c>
    </row>
    <row r="525" spans="1:4">
      <c r="A525" s="215"/>
      <c r="B525" s="110" t="s">
        <v>2051</v>
      </c>
      <c r="C525" s="110" t="s">
        <v>2268</v>
      </c>
      <c r="D525" s="116">
        <v>1</v>
      </c>
    </row>
    <row r="526" spans="1:4">
      <c r="A526" s="215"/>
      <c r="B526" s="215"/>
      <c r="C526" s="112" t="s">
        <v>2279</v>
      </c>
      <c r="D526" s="117">
        <v>1</v>
      </c>
    </row>
    <row r="527" spans="1:4">
      <c r="A527" s="215"/>
      <c r="B527" s="215"/>
      <c r="C527" s="112" t="s">
        <v>2301</v>
      </c>
      <c r="D527" s="117">
        <v>1</v>
      </c>
    </row>
    <row r="528" spans="1:4">
      <c r="A528" s="215"/>
      <c r="B528" s="215"/>
      <c r="C528" s="112" t="s">
        <v>2329</v>
      </c>
      <c r="D528" s="117">
        <v>1</v>
      </c>
    </row>
    <row r="529" spans="1:4">
      <c r="A529" s="215"/>
      <c r="B529" s="215"/>
      <c r="C529" s="112" t="s">
        <v>2401</v>
      </c>
      <c r="D529" s="117">
        <v>1</v>
      </c>
    </row>
    <row r="530" spans="1:4">
      <c r="A530" s="215"/>
      <c r="B530" s="215"/>
      <c r="C530" s="112" t="s">
        <v>2402</v>
      </c>
      <c r="D530" s="117">
        <v>1</v>
      </c>
    </row>
    <row r="531" spans="1:4">
      <c r="A531" s="215"/>
      <c r="B531" s="215"/>
      <c r="C531" s="112" t="s">
        <v>2403</v>
      </c>
      <c r="D531" s="117">
        <v>1</v>
      </c>
    </row>
    <row r="532" spans="1:4">
      <c r="A532" s="215"/>
      <c r="B532" s="215"/>
      <c r="C532" s="112" t="s">
        <v>2443</v>
      </c>
      <c r="D532" s="117">
        <v>1</v>
      </c>
    </row>
    <row r="533" spans="1:4">
      <c r="A533" s="215"/>
      <c r="B533" s="215"/>
      <c r="C533" s="112" t="s">
        <v>2072</v>
      </c>
      <c r="D533" s="117">
        <v>1</v>
      </c>
    </row>
    <row r="534" spans="1:4">
      <c r="A534" s="215"/>
      <c r="B534" s="215"/>
      <c r="C534" s="112" t="s">
        <v>2639</v>
      </c>
      <c r="D534" s="117">
        <v>1</v>
      </c>
    </row>
    <row r="535" spans="1:4">
      <c r="A535" s="215"/>
      <c r="B535" s="215"/>
      <c r="C535" s="112" t="s">
        <v>3895</v>
      </c>
      <c r="D535" s="117">
        <v>1</v>
      </c>
    </row>
    <row r="536" spans="1:4">
      <c r="A536" s="215"/>
      <c r="B536" s="110" t="s">
        <v>2931</v>
      </c>
      <c r="C536" s="109"/>
      <c r="D536" s="116">
        <v>11</v>
      </c>
    </row>
    <row r="537" spans="1:4">
      <c r="A537" s="215"/>
      <c r="B537" s="110" t="s">
        <v>1602</v>
      </c>
      <c r="C537" s="110" t="s">
        <v>3603</v>
      </c>
      <c r="D537" s="116">
        <v>1</v>
      </c>
    </row>
    <row r="538" spans="1:4">
      <c r="A538" s="215"/>
      <c r="B538" s="215"/>
      <c r="C538" s="112" t="s">
        <v>3844</v>
      </c>
      <c r="D538" s="117">
        <v>1</v>
      </c>
    </row>
    <row r="539" spans="1:4">
      <c r="A539" s="215"/>
      <c r="B539" s="110" t="s">
        <v>2932</v>
      </c>
      <c r="C539" s="109"/>
      <c r="D539" s="116">
        <v>2</v>
      </c>
    </row>
    <row r="540" spans="1:4">
      <c r="A540" s="215"/>
      <c r="B540" s="110" t="s">
        <v>263</v>
      </c>
      <c r="C540" s="110" t="s">
        <v>2150</v>
      </c>
      <c r="D540" s="116">
        <v>1</v>
      </c>
    </row>
    <row r="541" spans="1:4">
      <c r="A541" s="215"/>
      <c r="B541" s="215"/>
      <c r="C541" s="112" t="s">
        <v>3308</v>
      </c>
      <c r="D541" s="117">
        <v>1</v>
      </c>
    </row>
    <row r="542" spans="1:4">
      <c r="A542" s="215"/>
      <c r="B542" s="110" t="s">
        <v>2939</v>
      </c>
      <c r="C542" s="109"/>
      <c r="D542" s="116">
        <v>2</v>
      </c>
    </row>
    <row r="543" spans="1:4">
      <c r="A543" s="215"/>
      <c r="B543" s="110" t="s">
        <v>178</v>
      </c>
      <c r="C543" s="110" t="s">
        <v>2392</v>
      </c>
      <c r="D543" s="116">
        <v>1</v>
      </c>
    </row>
    <row r="544" spans="1:4">
      <c r="A544" s="215"/>
      <c r="B544" s="215"/>
      <c r="C544" s="112" t="s">
        <v>2073</v>
      </c>
      <c r="D544" s="117">
        <v>1</v>
      </c>
    </row>
    <row r="545" spans="1:4">
      <c r="A545" s="215"/>
      <c r="B545" s="215"/>
      <c r="C545" s="112" t="s">
        <v>2481</v>
      </c>
      <c r="D545" s="117">
        <v>1</v>
      </c>
    </row>
    <row r="546" spans="1:4">
      <c r="A546" s="215"/>
      <c r="B546" s="215"/>
      <c r="C546" s="112" t="s">
        <v>2127</v>
      </c>
      <c r="D546" s="117">
        <v>1</v>
      </c>
    </row>
    <row r="547" spans="1:4">
      <c r="A547" s="215"/>
      <c r="B547" s="215"/>
      <c r="C547" s="112" t="s">
        <v>2169</v>
      </c>
      <c r="D547" s="117">
        <v>1</v>
      </c>
    </row>
    <row r="548" spans="1:4">
      <c r="A548" s="215"/>
      <c r="B548" s="215"/>
      <c r="C548" s="112" t="s">
        <v>2391</v>
      </c>
      <c r="D548" s="117">
        <v>1</v>
      </c>
    </row>
    <row r="549" spans="1:4">
      <c r="A549" s="215"/>
      <c r="B549" s="215"/>
      <c r="C549" s="112" t="s">
        <v>2440</v>
      </c>
      <c r="D549" s="117">
        <v>1</v>
      </c>
    </row>
    <row r="550" spans="1:4">
      <c r="A550" s="215"/>
      <c r="B550" s="215"/>
      <c r="C550" s="112" t="s">
        <v>3406</v>
      </c>
      <c r="D550" s="117">
        <v>1</v>
      </c>
    </row>
    <row r="551" spans="1:4">
      <c r="A551" s="215"/>
      <c r="B551" s="110" t="s">
        <v>2922</v>
      </c>
      <c r="C551" s="109"/>
      <c r="D551" s="116">
        <v>8</v>
      </c>
    </row>
    <row r="552" spans="1:4">
      <c r="A552" s="215"/>
      <c r="B552" s="110" t="s">
        <v>775</v>
      </c>
      <c r="C552" s="110" t="s">
        <v>2528</v>
      </c>
      <c r="D552" s="116">
        <v>1</v>
      </c>
    </row>
    <row r="553" spans="1:4">
      <c r="A553" s="215"/>
      <c r="B553" s="215"/>
      <c r="C553" s="112" t="s">
        <v>2567</v>
      </c>
      <c r="D553" s="117">
        <v>1</v>
      </c>
    </row>
    <row r="554" spans="1:4">
      <c r="A554" s="215"/>
      <c r="B554" s="215"/>
      <c r="C554" s="112" t="s">
        <v>2568</v>
      </c>
      <c r="D554" s="117">
        <v>1</v>
      </c>
    </row>
    <row r="555" spans="1:4">
      <c r="A555" s="215"/>
      <c r="B555" s="215"/>
      <c r="C555" s="112" t="s">
        <v>2569</v>
      </c>
      <c r="D555" s="117">
        <v>1</v>
      </c>
    </row>
    <row r="556" spans="1:4">
      <c r="A556" s="215"/>
      <c r="B556" s="215"/>
      <c r="C556" s="112" t="s">
        <v>2130</v>
      </c>
      <c r="D556" s="117">
        <v>1</v>
      </c>
    </row>
    <row r="557" spans="1:4">
      <c r="A557" s="215"/>
      <c r="B557" s="215"/>
      <c r="C557" s="112" t="s">
        <v>2160</v>
      </c>
      <c r="D557" s="117">
        <v>1</v>
      </c>
    </row>
    <row r="558" spans="1:4">
      <c r="A558" s="215"/>
      <c r="B558" s="215"/>
      <c r="C558" s="112" t="s">
        <v>2442</v>
      </c>
      <c r="D558" s="117">
        <v>1</v>
      </c>
    </row>
    <row r="559" spans="1:4">
      <c r="A559" s="215"/>
      <c r="B559" s="215"/>
      <c r="C559" s="112" t="s">
        <v>2161</v>
      </c>
      <c r="D559" s="117">
        <v>1</v>
      </c>
    </row>
    <row r="560" spans="1:4">
      <c r="A560" s="215"/>
      <c r="B560" s="110" t="s">
        <v>2890</v>
      </c>
      <c r="C560" s="109"/>
      <c r="D560" s="116">
        <v>8</v>
      </c>
    </row>
    <row r="561" spans="1:4">
      <c r="A561" s="215"/>
      <c r="B561" s="110" t="s">
        <v>1981</v>
      </c>
      <c r="C561" s="110" t="s">
        <v>2426</v>
      </c>
      <c r="D561" s="116">
        <v>1</v>
      </c>
    </row>
    <row r="562" spans="1:4">
      <c r="A562" s="215"/>
      <c r="B562" s="215"/>
      <c r="C562" s="112" t="s">
        <v>2638</v>
      </c>
      <c r="D562" s="117">
        <v>1</v>
      </c>
    </row>
    <row r="563" spans="1:4">
      <c r="A563" s="215"/>
      <c r="B563" s="110" t="s">
        <v>2944</v>
      </c>
      <c r="C563" s="109"/>
      <c r="D563" s="116">
        <v>2</v>
      </c>
    </row>
    <row r="564" spans="1:4">
      <c r="A564" s="215"/>
      <c r="B564" s="110" t="s">
        <v>1979</v>
      </c>
      <c r="C564" s="110" t="s">
        <v>2423</v>
      </c>
      <c r="D564" s="116">
        <v>1</v>
      </c>
    </row>
    <row r="565" spans="1:4">
      <c r="A565" s="215"/>
      <c r="B565" s="215"/>
      <c r="C565" s="112" t="s">
        <v>2424</v>
      </c>
      <c r="D565" s="117">
        <v>1</v>
      </c>
    </row>
    <row r="566" spans="1:4">
      <c r="A566" s="215"/>
      <c r="B566" s="215"/>
      <c r="C566" s="112" t="s">
        <v>2624</v>
      </c>
      <c r="D566" s="117">
        <v>1</v>
      </c>
    </row>
    <row r="567" spans="1:4">
      <c r="A567" s="215"/>
      <c r="B567" s="110" t="s">
        <v>2949</v>
      </c>
      <c r="C567" s="109"/>
      <c r="D567" s="116">
        <v>3</v>
      </c>
    </row>
    <row r="568" spans="1:4">
      <c r="A568" s="215"/>
      <c r="B568" s="110" t="s">
        <v>133</v>
      </c>
      <c r="C568" s="110" t="s">
        <v>2542</v>
      </c>
      <c r="D568" s="116">
        <v>1</v>
      </c>
    </row>
    <row r="569" spans="1:4">
      <c r="A569" s="215"/>
      <c r="B569" s="215"/>
      <c r="C569" s="112" t="s">
        <v>2165</v>
      </c>
      <c r="D569" s="117">
        <v>1</v>
      </c>
    </row>
    <row r="570" spans="1:4">
      <c r="A570" s="215"/>
      <c r="B570" s="110" t="s">
        <v>2917</v>
      </c>
      <c r="C570" s="109"/>
      <c r="D570" s="116">
        <v>2</v>
      </c>
    </row>
    <row r="571" spans="1:4">
      <c r="A571" s="215"/>
      <c r="B571" s="110" t="s">
        <v>2054</v>
      </c>
      <c r="C571" s="110" t="s">
        <v>2074</v>
      </c>
      <c r="D571" s="116">
        <v>1</v>
      </c>
    </row>
    <row r="572" spans="1:4">
      <c r="A572" s="215"/>
      <c r="B572" s="215"/>
      <c r="C572" s="112" t="s">
        <v>2635</v>
      </c>
      <c r="D572" s="117">
        <v>1</v>
      </c>
    </row>
    <row r="573" spans="1:4">
      <c r="A573" s="215"/>
      <c r="B573" s="215"/>
      <c r="C573" s="112" t="s">
        <v>3407</v>
      </c>
      <c r="D573" s="117">
        <v>1</v>
      </c>
    </row>
    <row r="574" spans="1:4">
      <c r="A574" s="215"/>
      <c r="B574" s="215"/>
      <c r="C574" s="112" t="s">
        <v>3408</v>
      </c>
      <c r="D574" s="117">
        <v>1</v>
      </c>
    </row>
    <row r="575" spans="1:4">
      <c r="A575" s="215"/>
      <c r="B575" s="110" t="s">
        <v>2951</v>
      </c>
      <c r="C575" s="109"/>
      <c r="D575" s="116">
        <v>4</v>
      </c>
    </row>
    <row r="576" spans="1:4">
      <c r="A576" s="215"/>
      <c r="B576" s="110" t="s">
        <v>504</v>
      </c>
      <c r="C576" s="110" t="s">
        <v>2135</v>
      </c>
      <c r="D576" s="116">
        <v>1</v>
      </c>
    </row>
    <row r="577" spans="1:4">
      <c r="A577" s="215"/>
      <c r="B577" s="215"/>
      <c r="C577" s="112" t="s">
        <v>2136</v>
      </c>
      <c r="D577" s="117">
        <v>1</v>
      </c>
    </row>
    <row r="578" spans="1:4">
      <c r="A578" s="215"/>
      <c r="B578" s="215"/>
      <c r="C578" s="112" t="s">
        <v>2159</v>
      </c>
      <c r="D578" s="117">
        <v>1</v>
      </c>
    </row>
    <row r="579" spans="1:4">
      <c r="A579" s="215"/>
      <c r="B579" s="110" t="s">
        <v>2952</v>
      </c>
      <c r="C579" s="109"/>
      <c r="D579" s="116">
        <v>3</v>
      </c>
    </row>
    <row r="580" spans="1:4">
      <c r="A580" s="215"/>
      <c r="B580" s="110" t="s">
        <v>135</v>
      </c>
      <c r="C580" s="110" t="s">
        <v>2518</v>
      </c>
      <c r="D580" s="116">
        <v>1</v>
      </c>
    </row>
    <row r="581" spans="1:4">
      <c r="A581" s="215"/>
      <c r="B581" s="215"/>
      <c r="C581" s="112" t="s">
        <v>2090</v>
      </c>
      <c r="D581" s="117">
        <v>1</v>
      </c>
    </row>
    <row r="582" spans="1:4">
      <c r="A582" s="215"/>
      <c r="B582" s="215"/>
      <c r="C582" s="112" t="s">
        <v>2369</v>
      </c>
      <c r="D582" s="117">
        <v>1</v>
      </c>
    </row>
    <row r="583" spans="1:4">
      <c r="A583" s="215"/>
      <c r="B583" s="215"/>
      <c r="C583" s="112" t="s">
        <v>4334</v>
      </c>
      <c r="D583" s="117">
        <v>1</v>
      </c>
    </row>
    <row r="584" spans="1:4">
      <c r="A584" s="215"/>
      <c r="B584" s="110" t="s">
        <v>2895</v>
      </c>
      <c r="C584" s="109"/>
      <c r="D584" s="116">
        <v>4</v>
      </c>
    </row>
    <row r="585" spans="1:4">
      <c r="A585" s="215"/>
      <c r="B585" s="110" t="s">
        <v>1309</v>
      </c>
      <c r="C585" s="110" t="s">
        <v>2270</v>
      </c>
      <c r="D585" s="116">
        <v>1</v>
      </c>
    </row>
    <row r="586" spans="1:4">
      <c r="A586" s="215"/>
      <c r="B586" s="215"/>
      <c r="C586" s="112" t="s">
        <v>2347</v>
      </c>
      <c r="D586" s="117">
        <v>1</v>
      </c>
    </row>
    <row r="587" spans="1:4">
      <c r="A587" s="215"/>
      <c r="B587" s="215"/>
      <c r="C587" s="112" t="s">
        <v>3662</v>
      </c>
      <c r="D587" s="117">
        <v>1</v>
      </c>
    </row>
    <row r="588" spans="1:4">
      <c r="A588" s="215"/>
      <c r="B588" s="215"/>
      <c r="C588" s="112" t="s">
        <v>3852</v>
      </c>
      <c r="D588" s="117">
        <v>1</v>
      </c>
    </row>
    <row r="589" spans="1:4">
      <c r="A589" s="215"/>
      <c r="B589" s="110" t="s">
        <v>2955</v>
      </c>
      <c r="C589" s="109"/>
      <c r="D589" s="116">
        <v>4</v>
      </c>
    </row>
    <row r="590" spans="1:4">
      <c r="A590" s="215"/>
      <c r="B590" s="110" t="s">
        <v>162</v>
      </c>
      <c r="C590" s="110" t="s">
        <v>2585</v>
      </c>
      <c r="D590" s="116">
        <v>1</v>
      </c>
    </row>
    <row r="591" spans="1:4">
      <c r="A591" s="215"/>
      <c r="B591" s="215"/>
      <c r="C591" s="112" t="s">
        <v>2525</v>
      </c>
      <c r="D591" s="117">
        <v>1</v>
      </c>
    </row>
    <row r="592" spans="1:4">
      <c r="A592" s="215"/>
      <c r="B592" s="215"/>
      <c r="C592" s="112" t="s">
        <v>2509</v>
      </c>
      <c r="D592" s="117">
        <v>1</v>
      </c>
    </row>
    <row r="593" spans="1:4">
      <c r="A593" s="215"/>
      <c r="B593" s="215"/>
      <c r="C593" s="112" t="s">
        <v>2131</v>
      </c>
      <c r="D593" s="117">
        <v>1</v>
      </c>
    </row>
    <row r="594" spans="1:4">
      <c r="A594" s="215"/>
      <c r="B594" s="215"/>
      <c r="C594" s="112" t="s">
        <v>2140</v>
      </c>
      <c r="D594" s="117">
        <v>1</v>
      </c>
    </row>
    <row r="595" spans="1:4">
      <c r="A595" s="215"/>
      <c r="B595" s="215"/>
      <c r="C595" s="112" t="s">
        <v>2141</v>
      </c>
      <c r="D595" s="117">
        <v>1</v>
      </c>
    </row>
    <row r="596" spans="1:4">
      <c r="A596" s="215"/>
      <c r="B596" s="215"/>
      <c r="C596" s="112" t="s">
        <v>2142</v>
      </c>
      <c r="D596" s="117">
        <v>1</v>
      </c>
    </row>
    <row r="597" spans="1:4">
      <c r="A597" s="215"/>
      <c r="B597" s="215"/>
      <c r="C597" s="112" t="s">
        <v>2143</v>
      </c>
      <c r="D597" s="117">
        <v>1</v>
      </c>
    </row>
    <row r="598" spans="1:4">
      <c r="A598" s="215"/>
      <c r="B598" s="215"/>
      <c r="C598" s="112" t="s">
        <v>2144</v>
      </c>
      <c r="D598" s="117">
        <v>1</v>
      </c>
    </row>
    <row r="599" spans="1:4">
      <c r="A599" s="215"/>
      <c r="B599" s="215"/>
      <c r="C599" s="112" t="s">
        <v>2145</v>
      </c>
      <c r="D599" s="117">
        <v>1</v>
      </c>
    </row>
    <row r="600" spans="1:4">
      <c r="A600" s="215"/>
      <c r="B600" s="215"/>
      <c r="C600" s="112" t="s">
        <v>2146</v>
      </c>
      <c r="D600" s="117">
        <v>1</v>
      </c>
    </row>
    <row r="601" spans="1:4">
      <c r="A601" s="215"/>
      <c r="B601" s="110" t="s">
        <v>3690</v>
      </c>
      <c r="C601" s="109"/>
      <c r="D601" s="116">
        <v>11</v>
      </c>
    </row>
    <row r="602" spans="1:4">
      <c r="A602" s="215"/>
      <c r="B602" s="110" t="s">
        <v>139</v>
      </c>
      <c r="C602" s="110" t="s">
        <v>2501</v>
      </c>
      <c r="D602" s="116">
        <v>1</v>
      </c>
    </row>
    <row r="603" spans="1:4">
      <c r="A603" s="215"/>
      <c r="B603" s="215"/>
      <c r="C603" s="112" t="s">
        <v>2288</v>
      </c>
      <c r="D603" s="117">
        <v>1</v>
      </c>
    </row>
    <row r="604" spans="1:4">
      <c r="A604" s="215"/>
      <c r="B604" s="215"/>
      <c r="C604" s="112" t="s">
        <v>2287</v>
      </c>
      <c r="D604" s="117">
        <v>1</v>
      </c>
    </row>
    <row r="605" spans="1:4">
      <c r="A605" s="215"/>
      <c r="B605" s="215"/>
      <c r="C605" s="112" t="s">
        <v>2376</v>
      </c>
      <c r="D605" s="117">
        <v>1</v>
      </c>
    </row>
    <row r="606" spans="1:4">
      <c r="A606" s="215"/>
      <c r="B606" s="215"/>
      <c r="C606" s="112" t="s">
        <v>2529</v>
      </c>
      <c r="D606" s="117">
        <v>1</v>
      </c>
    </row>
    <row r="607" spans="1:4">
      <c r="A607" s="215"/>
      <c r="B607" s="215"/>
      <c r="C607" s="112" t="s">
        <v>3568</v>
      </c>
      <c r="D607" s="117">
        <v>1</v>
      </c>
    </row>
    <row r="608" spans="1:4">
      <c r="A608" s="215"/>
      <c r="B608" s="110" t="s">
        <v>2902</v>
      </c>
      <c r="C608" s="109"/>
      <c r="D608" s="116">
        <v>6</v>
      </c>
    </row>
    <row r="609" spans="1:4">
      <c r="A609" s="215"/>
      <c r="B609" s="110" t="s">
        <v>1534</v>
      </c>
      <c r="C609" s="110" t="s">
        <v>2269</v>
      </c>
      <c r="D609" s="116">
        <v>1</v>
      </c>
    </row>
    <row r="610" spans="1:4">
      <c r="A610" s="215"/>
      <c r="B610" s="110" t="s">
        <v>2960</v>
      </c>
      <c r="C610" s="109"/>
      <c r="D610" s="116">
        <v>1</v>
      </c>
    </row>
    <row r="611" spans="1:4">
      <c r="A611" s="215"/>
      <c r="B611" s="110" t="s">
        <v>241</v>
      </c>
      <c r="C611" s="110" t="s">
        <v>2559</v>
      </c>
      <c r="D611" s="116">
        <v>1</v>
      </c>
    </row>
    <row r="612" spans="1:4">
      <c r="A612" s="215"/>
      <c r="B612" s="215"/>
      <c r="C612" s="112" t="s">
        <v>3263</v>
      </c>
      <c r="D612" s="117">
        <v>1</v>
      </c>
    </row>
    <row r="613" spans="1:4">
      <c r="A613" s="215"/>
      <c r="B613" s="110" t="s">
        <v>2899</v>
      </c>
      <c r="C613" s="109"/>
      <c r="D613" s="116">
        <v>2</v>
      </c>
    </row>
    <row r="614" spans="1:4">
      <c r="A614" s="215"/>
      <c r="B614" s="110" t="s">
        <v>180</v>
      </c>
      <c r="C614" s="110" t="s">
        <v>2076</v>
      </c>
      <c r="D614" s="116">
        <v>1</v>
      </c>
    </row>
    <row r="615" spans="1:4">
      <c r="A615" s="215"/>
      <c r="B615" s="215"/>
      <c r="C615" s="112" t="s">
        <v>2580</v>
      </c>
      <c r="D615" s="117">
        <v>1</v>
      </c>
    </row>
    <row r="616" spans="1:4">
      <c r="A616" s="215"/>
      <c r="B616" s="215"/>
      <c r="C616" s="112" t="s">
        <v>2558</v>
      </c>
      <c r="D616" s="117">
        <v>1</v>
      </c>
    </row>
    <row r="617" spans="1:4">
      <c r="A617" s="215"/>
      <c r="B617" s="215"/>
      <c r="C617" s="112" t="s">
        <v>2544</v>
      </c>
      <c r="D617" s="117">
        <v>1</v>
      </c>
    </row>
    <row r="618" spans="1:4">
      <c r="A618" s="215"/>
      <c r="B618" s="215"/>
      <c r="C618" s="112" t="s">
        <v>2551</v>
      </c>
      <c r="D618" s="117">
        <v>1</v>
      </c>
    </row>
    <row r="619" spans="1:4">
      <c r="A619" s="215"/>
      <c r="B619" s="215"/>
      <c r="C619" s="112" t="s">
        <v>2579</v>
      </c>
      <c r="D619" s="117">
        <v>1</v>
      </c>
    </row>
    <row r="620" spans="1:4">
      <c r="A620" s="215"/>
      <c r="B620" s="215"/>
      <c r="C620" s="112" t="s">
        <v>2575</v>
      </c>
      <c r="D620" s="117">
        <v>1</v>
      </c>
    </row>
    <row r="621" spans="1:4">
      <c r="A621" s="215"/>
      <c r="B621" s="215"/>
      <c r="C621" s="112" t="s">
        <v>2557</v>
      </c>
      <c r="D621" s="117">
        <v>1</v>
      </c>
    </row>
    <row r="622" spans="1:4">
      <c r="A622" s="215"/>
      <c r="B622" s="215"/>
      <c r="C622" s="112" t="s">
        <v>2547</v>
      </c>
      <c r="D622" s="117">
        <v>1</v>
      </c>
    </row>
    <row r="623" spans="1:4">
      <c r="A623" s="215"/>
      <c r="B623" s="215"/>
      <c r="C623" s="112" t="s">
        <v>2548</v>
      </c>
      <c r="D623" s="117">
        <v>1</v>
      </c>
    </row>
    <row r="624" spans="1:4">
      <c r="A624" s="215"/>
      <c r="B624" s="215"/>
      <c r="C624" s="112" t="s">
        <v>2527</v>
      </c>
      <c r="D624" s="117">
        <v>1</v>
      </c>
    </row>
    <row r="625" spans="1:4">
      <c r="A625" s="215"/>
      <c r="B625" s="215"/>
      <c r="C625" s="112" t="s">
        <v>2464</v>
      </c>
      <c r="D625" s="117">
        <v>1</v>
      </c>
    </row>
    <row r="626" spans="1:4">
      <c r="A626" s="215"/>
      <c r="B626" s="215"/>
      <c r="C626" s="112" t="s">
        <v>2468</v>
      </c>
      <c r="D626" s="117">
        <v>1</v>
      </c>
    </row>
    <row r="627" spans="1:4">
      <c r="A627" s="215"/>
      <c r="B627" s="215"/>
      <c r="C627" s="112" t="s">
        <v>2077</v>
      </c>
      <c r="D627" s="117">
        <v>1</v>
      </c>
    </row>
    <row r="628" spans="1:4">
      <c r="A628" s="215"/>
      <c r="B628" s="215"/>
      <c r="C628" s="112" t="s">
        <v>2275</v>
      </c>
      <c r="D628" s="117">
        <v>1</v>
      </c>
    </row>
    <row r="629" spans="1:4">
      <c r="A629" s="215"/>
      <c r="B629" s="215"/>
      <c r="C629" s="112" t="s">
        <v>2304</v>
      </c>
      <c r="D629" s="117">
        <v>1</v>
      </c>
    </row>
    <row r="630" spans="1:4">
      <c r="A630" s="215"/>
      <c r="B630" s="215"/>
      <c r="C630" s="112" t="s">
        <v>2305</v>
      </c>
      <c r="D630" s="117">
        <v>1</v>
      </c>
    </row>
    <row r="631" spans="1:4">
      <c r="A631" s="215"/>
      <c r="B631" s="215"/>
      <c r="C631" s="112" t="s">
        <v>2332</v>
      </c>
      <c r="D631" s="117">
        <v>1</v>
      </c>
    </row>
    <row r="632" spans="1:4">
      <c r="A632" s="215"/>
      <c r="B632" s="215"/>
      <c r="C632" s="112" t="s">
        <v>2360</v>
      </c>
      <c r="D632" s="117">
        <v>1</v>
      </c>
    </row>
    <row r="633" spans="1:4">
      <c r="A633" s="215"/>
      <c r="B633" s="215"/>
      <c r="C633" s="112" t="s">
        <v>2441</v>
      </c>
      <c r="D633" s="117">
        <v>1</v>
      </c>
    </row>
    <row r="634" spans="1:4">
      <c r="A634" s="215"/>
      <c r="B634" s="215"/>
      <c r="C634" s="112" t="s">
        <v>2060</v>
      </c>
      <c r="D634" s="117">
        <v>1</v>
      </c>
    </row>
    <row r="635" spans="1:4">
      <c r="A635" s="215"/>
      <c r="B635" s="215"/>
      <c r="C635" s="112" t="s">
        <v>2564</v>
      </c>
      <c r="D635" s="117">
        <v>1</v>
      </c>
    </row>
    <row r="636" spans="1:4">
      <c r="A636" s="215"/>
      <c r="B636" s="110" t="s">
        <v>2885</v>
      </c>
      <c r="C636" s="109"/>
      <c r="D636" s="116">
        <v>22</v>
      </c>
    </row>
    <row r="637" spans="1:4">
      <c r="A637" s="215"/>
      <c r="B637" s="110" t="s">
        <v>1718</v>
      </c>
      <c r="C637" s="110" t="s">
        <v>2336</v>
      </c>
      <c r="D637" s="116">
        <v>1</v>
      </c>
    </row>
    <row r="638" spans="1:4">
      <c r="A638" s="215"/>
      <c r="B638" s="215"/>
      <c r="C638" s="112" t="s">
        <v>2425</v>
      </c>
      <c r="D638" s="117">
        <v>1</v>
      </c>
    </row>
    <row r="639" spans="1:4">
      <c r="A639" s="215"/>
      <c r="B639" s="110" t="s">
        <v>2973</v>
      </c>
      <c r="C639" s="109"/>
      <c r="D639" s="116">
        <v>2</v>
      </c>
    </row>
    <row r="640" spans="1:4">
      <c r="A640" s="215"/>
      <c r="B640" s="110" t="s">
        <v>2634</v>
      </c>
      <c r="C640" s="110" t="s">
        <v>2637</v>
      </c>
      <c r="D640" s="116">
        <v>1</v>
      </c>
    </row>
    <row r="641" spans="1:4">
      <c r="A641" s="215"/>
      <c r="B641" s="215"/>
      <c r="C641" s="112" t="s">
        <v>3608</v>
      </c>
      <c r="D641" s="117">
        <v>1</v>
      </c>
    </row>
    <row r="642" spans="1:4">
      <c r="A642" s="215"/>
      <c r="B642" s="215"/>
      <c r="C642" s="112" t="s">
        <v>3609</v>
      </c>
      <c r="D642" s="117">
        <v>1</v>
      </c>
    </row>
    <row r="643" spans="1:4">
      <c r="A643" s="215"/>
      <c r="B643" s="110" t="s">
        <v>2981</v>
      </c>
      <c r="C643" s="109"/>
      <c r="D643" s="116">
        <v>3</v>
      </c>
    </row>
    <row r="644" spans="1:4">
      <c r="A644" s="215"/>
      <c r="B644" s="110" t="s">
        <v>189</v>
      </c>
      <c r="C644" s="110" t="s">
        <v>2094</v>
      </c>
      <c r="D644" s="116">
        <v>1</v>
      </c>
    </row>
    <row r="645" spans="1:4">
      <c r="A645" s="215"/>
      <c r="B645" s="215"/>
      <c r="C645" s="112" t="s">
        <v>2095</v>
      </c>
      <c r="D645" s="117">
        <v>1</v>
      </c>
    </row>
    <row r="646" spans="1:4">
      <c r="A646" s="215"/>
      <c r="B646" s="215"/>
      <c r="C646" s="112" t="s">
        <v>2096</v>
      </c>
      <c r="D646" s="117">
        <v>1</v>
      </c>
    </row>
    <row r="647" spans="1:4">
      <c r="A647" s="215"/>
      <c r="B647" s="215"/>
      <c r="C647" s="112" t="s">
        <v>2097</v>
      </c>
      <c r="D647" s="117">
        <v>1</v>
      </c>
    </row>
    <row r="648" spans="1:4">
      <c r="A648" s="215"/>
      <c r="B648" s="215"/>
      <c r="C648" s="112" t="s">
        <v>2102</v>
      </c>
      <c r="D648" s="117">
        <v>1</v>
      </c>
    </row>
    <row r="649" spans="1:4">
      <c r="A649" s="215"/>
      <c r="B649" s="215"/>
      <c r="C649" s="112" t="s">
        <v>2101</v>
      </c>
      <c r="D649" s="117">
        <v>1</v>
      </c>
    </row>
    <row r="650" spans="1:4">
      <c r="A650" s="215"/>
      <c r="B650" s="215"/>
      <c r="C650" s="112" t="s">
        <v>2103</v>
      </c>
      <c r="D650" s="117">
        <v>1</v>
      </c>
    </row>
    <row r="651" spans="1:4">
      <c r="A651" s="215"/>
      <c r="B651" s="215"/>
      <c r="C651" s="112" t="s">
        <v>2104</v>
      </c>
      <c r="D651" s="117">
        <v>1</v>
      </c>
    </row>
    <row r="652" spans="1:4">
      <c r="A652" s="215"/>
      <c r="B652" s="215"/>
      <c r="C652" s="112" t="s">
        <v>2106</v>
      </c>
      <c r="D652" s="117">
        <v>1</v>
      </c>
    </row>
    <row r="653" spans="1:4">
      <c r="A653" s="215"/>
      <c r="B653" s="215"/>
      <c r="C653" s="112" t="s">
        <v>2107</v>
      </c>
      <c r="D653" s="117">
        <v>1</v>
      </c>
    </row>
    <row r="654" spans="1:4">
      <c r="A654" s="215"/>
      <c r="B654" s="215"/>
      <c r="C654" s="112" t="s">
        <v>2108</v>
      </c>
      <c r="D654" s="117">
        <v>1</v>
      </c>
    </row>
    <row r="655" spans="1:4">
      <c r="A655" s="215"/>
      <c r="B655" s="215"/>
      <c r="C655" s="112" t="s">
        <v>2109</v>
      </c>
      <c r="D655" s="117">
        <v>1</v>
      </c>
    </row>
    <row r="656" spans="1:4">
      <c r="A656" s="215"/>
      <c r="B656" s="215"/>
      <c r="C656" s="112" t="s">
        <v>2110</v>
      </c>
      <c r="D656" s="117">
        <v>1</v>
      </c>
    </row>
    <row r="657" spans="1:4">
      <c r="A657" s="215"/>
      <c r="B657" s="215"/>
      <c r="C657" s="112" t="s">
        <v>2111</v>
      </c>
      <c r="D657" s="117">
        <v>1</v>
      </c>
    </row>
    <row r="658" spans="1:4">
      <c r="A658" s="215"/>
      <c r="B658" s="215"/>
      <c r="C658" s="112" t="s">
        <v>2112</v>
      </c>
      <c r="D658" s="117">
        <v>1</v>
      </c>
    </row>
    <row r="659" spans="1:4">
      <c r="A659" s="215"/>
      <c r="B659" s="215"/>
      <c r="C659" s="112" t="s">
        <v>2113</v>
      </c>
      <c r="D659" s="117">
        <v>1</v>
      </c>
    </row>
    <row r="660" spans="1:4">
      <c r="A660" s="215"/>
      <c r="B660" s="215"/>
      <c r="C660" s="112" t="s">
        <v>2114</v>
      </c>
      <c r="D660" s="117">
        <v>1</v>
      </c>
    </row>
    <row r="661" spans="1:4">
      <c r="A661" s="215"/>
      <c r="B661" s="215"/>
      <c r="C661" s="112" t="s">
        <v>2117</v>
      </c>
      <c r="D661" s="117">
        <v>1</v>
      </c>
    </row>
    <row r="662" spans="1:4">
      <c r="A662" s="215"/>
      <c r="B662" s="215"/>
      <c r="C662" s="112" t="s">
        <v>2125</v>
      </c>
      <c r="D662" s="117">
        <v>1</v>
      </c>
    </row>
    <row r="663" spans="1:4">
      <c r="A663" s="215"/>
      <c r="B663" s="215"/>
      <c r="C663" s="112" t="s">
        <v>2126</v>
      </c>
      <c r="D663" s="117">
        <v>1</v>
      </c>
    </row>
    <row r="664" spans="1:4">
      <c r="A664" s="215"/>
      <c r="B664" s="215"/>
      <c r="C664" s="112" t="s">
        <v>2132</v>
      </c>
      <c r="D664" s="117">
        <v>1</v>
      </c>
    </row>
    <row r="665" spans="1:4">
      <c r="A665" s="215"/>
      <c r="B665" s="215"/>
      <c r="C665" s="112" t="s">
        <v>2153</v>
      </c>
      <c r="D665" s="117">
        <v>1</v>
      </c>
    </row>
    <row r="666" spans="1:4">
      <c r="A666" s="215"/>
      <c r="B666" s="215"/>
      <c r="C666" s="112" t="s">
        <v>2194</v>
      </c>
      <c r="D666" s="117">
        <v>1</v>
      </c>
    </row>
    <row r="667" spans="1:4">
      <c r="A667" s="215"/>
      <c r="B667" s="215"/>
      <c r="C667" s="112" t="s">
        <v>2249</v>
      </c>
      <c r="D667" s="117">
        <v>1</v>
      </c>
    </row>
    <row r="668" spans="1:4">
      <c r="A668" s="215"/>
      <c r="B668" s="215"/>
      <c r="C668" s="112" t="s">
        <v>2256</v>
      </c>
      <c r="D668" s="117">
        <v>1</v>
      </c>
    </row>
    <row r="669" spans="1:4">
      <c r="A669" s="215"/>
      <c r="B669" s="215"/>
      <c r="C669" s="112" t="s">
        <v>2257</v>
      </c>
      <c r="D669" s="117">
        <v>1</v>
      </c>
    </row>
    <row r="670" spans="1:4">
      <c r="A670" s="215"/>
      <c r="B670" s="215"/>
      <c r="C670" s="112" t="s">
        <v>2258</v>
      </c>
      <c r="D670" s="117">
        <v>1</v>
      </c>
    </row>
    <row r="671" spans="1:4">
      <c r="A671" s="215"/>
      <c r="B671" s="215"/>
      <c r="C671" s="112" t="s">
        <v>2259</v>
      </c>
      <c r="D671" s="117">
        <v>1</v>
      </c>
    </row>
    <row r="672" spans="1:4">
      <c r="A672" s="215"/>
      <c r="B672" s="215"/>
      <c r="C672" s="112" t="s">
        <v>2260</v>
      </c>
      <c r="D672" s="117">
        <v>1</v>
      </c>
    </row>
    <row r="673" spans="1:4">
      <c r="A673" s="215"/>
      <c r="B673" s="215"/>
      <c r="C673" s="112" t="s">
        <v>2273</v>
      </c>
      <c r="D673" s="117">
        <v>1</v>
      </c>
    </row>
    <row r="674" spans="1:4">
      <c r="A674" s="215"/>
      <c r="B674" s="215"/>
      <c r="C674" s="112" t="s">
        <v>2296</v>
      </c>
      <c r="D674" s="117">
        <v>1</v>
      </c>
    </row>
    <row r="675" spans="1:4">
      <c r="A675" s="215"/>
      <c r="B675" s="215"/>
      <c r="C675" s="112" t="s">
        <v>2297</v>
      </c>
      <c r="D675" s="117">
        <v>1</v>
      </c>
    </row>
    <row r="676" spans="1:4">
      <c r="A676" s="215"/>
      <c r="B676" s="215"/>
      <c r="C676" s="112" t="s">
        <v>2298</v>
      </c>
      <c r="D676" s="117">
        <v>1</v>
      </c>
    </row>
    <row r="677" spans="1:4">
      <c r="A677" s="215"/>
      <c r="B677" s="215"/>
      <c r="C677" s="112" t="s">
        <v>2342</v>
      </c>
      <c r="D677" s="117">
        <v>1</v>
      </c>
    </row>
    <row r="678" spans="1:4">
      <c r="A678" s="215"/>
      <c r="B678" s="215"/>
      <c r="C678" s="112" t="s">
        <v>2343</v>
      </c>
      <c r="D678" s="117">
        <v>1</v>
      </c>
    </row>
    <row r="679" spans="1:4">
      <c r="A679" s="215"/>
      <c r="B679" s="215"/>
      <c r="C679" s="112" t="s">
        <v>2344</v>
      </c>
      <c r="D679" s="117">
        <v>1</v>
      </c>
    </row>
    <row r="680" spans="1:4">
      <c r="A680" s="215"/>
      <c r="B680" s="215"/>
      <c r="C680" s="112" t="s">
        <v>2345</v>
      </c>
      <c r="D680" s="117">
        <v>1</v>
      </c>
    </row>
    <row r="681" spans="1:4">
      <c r="A681" s="215"/>
      <c r="B681" s="215"/>
      <c r="C681" s="112" t="s">
        <v>2349</v>
      </c>
      <c r="D681" s="117">
        <v>1</v>
      </c>
    </row>
    <row r="682" spans="1:4">
      <c r="A682" s="215"/>
      <c r="B682" s="215"/>
      <c r="C682" s="112" t="s">
        <v>2350</v>
      </c>
      <c r="D682" s="117">
        <v>1</v>
      </c>
    </row>
    <row r="683" spans="1:4">
      <c r="A683" s="215"/>
      <c r="B683" s="215"/>
      <c r="C683" s="112" t="s">
        <v>2388</v>
      </c>
      <c r="D683" s="117">
        <v>1</v>
      </c>
    </row>
    <row r="684" spans="1:4">
      <c r="A684" s="215"/>
      <c r="B684" s="215"/>
      <c r="C684" s="112" t="s">
        <v>2390</v>
      </c>
      <c r="D684" s="117">
        <v>1</v>
      </c>
    </row>
    <row r="685" spans="1:4">
      <c r="A685" s="215"/>
      <c r="B685" s="215"/>
      <c r="C685" s="112" t="s">
        <v>2430</v>
      </c>
      <c r="D685" s="117">
        <v>1</v>
      </c>
    </row>
    <row r="686" spans="1:4">
      <c r="A686" s="215"/>
      <c r="B686" s="215"/>
      <c r="C686" s="112" t="s">
        <v>2069</v>
      </c>
      <c r="D686" s="117">
        <v>1</v>
      </c>
    </row>
    <row r="687" spans="1:4">
      <c r="A687" s="215"/>
      <c r="B687" s="215"/>
      <c r="C687" s="112" t="s">
        <v>2070</v>
      </c>
      <c r="D687" s="117">
        <v>1</v>
      </c>
    </row>
    <row r="688" spans="1:4">
      <c r="A688" s="215"/>
      <c r="B688" s="215"/>
      <c r="C688" s="112" t="s">
        <v>2071</v>
      </c>
      <c r="D688" s="117">
        <v>1</v>
      </c>
    </row>
    <row r="689" spans="1:4">
      <c r="A689" s="215"/>
      <c r="B689" s="215"/>
      <c r="C689" s="112" t="s">
        <v>3107</v>
      </c>
      <c r="D689" s="117">
        <v>1</v>
      </c>
    </row>
    <row r="690" spans="1:4">
      <c r="A690" s="215"/>
      <c r="B690" s="215"/>
      <c r="C690" s="112" t="s">
        <v>3109</v>
      </c>
      <c r="D690" s="117">
        <v>1</v>
      </c>
    </row>
    <row r="691" spans="1:4">
      <c r="A691" s="215"/>
      <c r="B691" s="215"/>
      <c r="C691" s="112" t="s">
        <v>3110</v>
      </c>
      <c r="D691" s="117">
        <v>1</v>
      </c>
    </row>
    <row r="692" spans="1:4">
      <c r="A692" s="215"/>
      <c r="B692" s="215"/>
      <c r="C692" s="112" t="s">
        <v>3364</v>
      </c>
      <c r="D692" s="117">
        <v>1</v>
      </c>
    </row>
    <row r="693" spans="1:4">
      <c r="A693" s="215"/>
      <c r="B693" s="215"/>
      <c r="C693" s="112" t="s">
        <v>3373</v>
      </c>
      <c r="D693" s="117">
        <v>1</v>
      </c>
    </row>
    <row r="694" spans="1:4">
      <c r="A694" s="215"/>
      <c r="B694" s="110" t="s">
        <v>2905</v>
      </c>
      <c r="C694" s="109"/>
      <c r="D694" s="116">
        <v>50</v>
      </c>
    </row>
    <row r="695" spans="1:4">
      <c r="A695" s="215"/>
      <c r="B695" s="110" t="s">
        <v>549</v>
      </c>
      <c r="C695" s="110" t="s">
        <v>2183</v>
      </c>
      <c r="D695" s="116">
        <v>1</v>
      </c>
    </row>
    <row r="696" spans="1:4">
      <c r="A696" s="215"/>
      <c r="B696" s="110" t="s">
        <v>2982</v>
      </c>
      <c r="C696" s="109"/>
      <c r="D696" s="116">
        <v>1</v>
      </c>
    </row>
    <row r="697" spans="1:4">
      <c r="A697" s="215"/>
      <c r="B697" s="110" t="s">
        <v>3206</v>
      </c>
      <c r="C697" s="110" t="s">
        <v>3200</v>
      </c>
      <c r="D697" s="116">
        <v>1</v>
      </c>
    </row>
    <row r="698" spans="1:4">
      <c r="A698" s="215"/>
      <c r="B698" s="110" t="s">
        <v>3234</v>
      </c>
      <c r="C698" s="109"/>
      <c r="D698" s="116">
        <v>1</v>
      </c>
    </row>
    <row r="699" spans="1:4">
      <c r="A699" s="215"/>
      <c r="B699" s="110" t="s">
        <v>3212</v>
      </c>
      <c r="C699" s="110" t="s">
        <v>3197</v>
      </c>
      <c r="D699" s="116">
        <v>1</v>
      </c>
    </row>
    <row r="700" spans="1:4">
      <c r="A700" s="215"/>
      <c r="B700" s="110" t="s">
        <v>3235</v>
      </c>
      <c r="C700" s="109"/>
      <c r="D700" s="116">
        <v>1</v>
      </c>
    </row>
    <row r="701" spans="1:4">
      <c r="A701" s="215"/>
      <c r="B701" s="110" t="s">
        <v>3295</v>
      </c>
      <c r="C701" s="110" t="s">
        <v>3256</v>
      </c>
      <c r="D701" s="116">
        <v>1</v>
      </c>
    </row>
    <row r="702" spans="1:4">
      <c r="A702" s="215"/>
      <c r="B702" s="215"/>
      <c r="C702" s="112" t="s">
        <v>3257</v>
      </c>
      <c r="D702" s="117">
        <v>1</v>
      </c>
    </row>
    <row r="703" spans="1:4">
      <c r="A703" s="215"/>
      <c r="B703" s="110" t="s">
        <v>3306</v>
      </c>
      <c r="C703" s="109"/>
      <c r="D703" s="116">
        <v>2</v>
      </c>
    </row>
    <row r="704" spans="1:4">
      <c r="A704" s="215"/>
      <c r="B704" s="110" t="s">
        <v>1031</v>
      </c>
      <c r="C704" s="110" t="s">
        <v>3266</v>
      </c>
      <c r="D704" s="116">
        <v>1</v>
      </c>
    </row>
    <row r="705" spans="1:4">
      <c r="A705" s="215"/>
      <c r="B705" s="215"/>
      <c r="C705" s="112" t="s">
        <v>3704</v>
      </c>
      <c r="D705" s="117">
        <v>1</v>
      </c>
    </row>
    <row r="706" spans="1:4">
      <c r="A706" s="215"/>
      <c r="B706" s="110" t="s">
        <v>3307</v>
      </c>
      <c r="C706" s="109"/>
      <c r="D706" s="116">
        <v>2</v>
      </c>
    </row>
    <row r="707" spans="1:4">
      <c r="A707" s="215"/>
      <c r="B707" s="110" t="s">
        <v>3312</v>
      </c>
      <c r="C707" s="110" t="s">
        <v>2093</v>
      </c>
      <c r="D707" s="116">
        <v>1</v>
      </c>
    </row>
    <row r="708" spans="1:4">
      <c r="A708" s="215"/>
      <c r="B708" s="110" t="s">
        <v>3358</v>
      </c>
      <c r="C708" s="109"/>
      <c r="D708" s="116">
        <v>1</v>
      </c>
    </row>
    <row r="709" spans="1:4">
      <c r="A709" s="215"/>
      <c r="B709" s="110" t="s">
        <v>3354</v>
      </c>
      <c r="C709" s="110" t="s">
        <v>3331</v>
      </c>
      <c r="D709" s="116">
        <v>1</v>
      </c>
    </row>
    <row r="710" spans="1:4">
      <c r="A710" s="215"/>
      <c r="B710" s="215"/>
      <c r="C710" s="112" t="s">
        <v>3332</v>
      </c>
      <c r="D710" s="117">
        <v>1</v>
      </c>
    </row>
    <row r="711" spans="1:4">
      <c r="A711" s="215"/>
      <c r="B711" s="215"/>
      <c r="C711" s="112" t="s">
        <v>3664</v>
      </c>
      <c r="D711" s="117">
        <v>1</v>
      </c>
    </row>
    <row r="712" spans="1:4">
      <c r="A712" s="215"/>
      <c r="B712" s="110" t="s">
        <v>3359</v>
      </c>
      <c r="C712" s="109"/>
      <c r="D712" s="116">
        <v>3</v>
      </c>
    </row>
    <row r="713" spans="1:4">
      <c r="A713" s="215"/>
      <c r="B713" s="110" t="s">
        <v>3467</v>
      </c>
      <c r="C713" s="110" t="s">
        <v>3450</v>
      </c>
      <c r="D713" s="116">
        <v>1</v>
      </c>
    </row>
    <row r="714" spans="1:4">
      <c r="A714" s="215"/>
      <c r="B714" s="110" t="s">
        <v>3483</v>
      </c>
      <c r="C714" s="109"/>
      <c r="D714" s="116">
        <v>1</v>
      </c>
    </row>
    <row r="715" spans="1:4">
      <c r="A715" s="215"/>
      <c r="B715" s="110" t="s">
        <v>3473</v>
      </c>
      <c r="C715" s="110" t="s">
        <v>3453</v>
      </c>
      <c r="D715" s="116">
        <v>1</v>
      </c>
    </row>
    <row r="716" spans="1:4">
      <c r="A716" s="215"/>
      <c r="B716" s="110" t="s">
        <v>3484</v>
      </c>
      <c r="C716" s="109"/>
      <c r="D716" s="116">
        <v>1</v>
      </c>
    </row>
    <row r="717" spans="1:4">
      <c r="A717" s="215"/>
      <c r="B717" s="110" t="s">
        <v>3475</v>
      </c>
      <c r="C717" s="110" t="s">
        <v>3454</v>
      </c>
      <c r="D717" s="116">
        <v>1</v>
      </c>
    </row>
    <row r="718" spans="1:4">
      <c r="A718" s="215"/>
      <c r="B718" s="110" t="s">
        <v>3485</v>
      </c>
      <c r="C718" s="109"/>
      <c r="D718" s="116">
        <v>1</v>
      </c>
    </row>
    <row r="719" spans="1:4">
      <c r="A719" s="215"/>
      <c r="B719" s="110" t="s">
        <v>3487</v>
      </c>
      <c r="C719" s="110" t="s">
        <v>2326</v>
      </c>
      <c r="D719" s="116">
        <v>1</v>
      </c>
    </row>
    <row r="720" spans="1:4">
      <c r="A720" s="215"/>
      <c r="B720" s="215"/>
      <c r="C720" s="112" t="s">
        <v>2366</v>
      </c>
      <c r="D720" s="117">
        <v>1</v>
      </c>
    </row>
    <row r="721" spans="1:4">
      <c r="A721" s="215"/>
      <c r="B721" s="215"/>
      <c r="C721" s="112" t="s">
        <v>2367</v>
      </c>
      <c r="D721" s="117">
        <v>1</v>
      </c>
    </row>
    <row r="722" spans="1:4">
      <c r="A722" s="215"/>
      <c r="B722" s="110" t="s">
        <v>3548</v>
      </c>
      <c r="C722" s="109"/>
      <c r="D722" s="116">
        <v>3</v>
      </c>
    </row>
    <row r="723" spans="1:4">
      <c r="A723" s="215"/>
      <c r="B723" s="110" t="s">
        <v>3505</v>
      </c>
      <c r="C723" s="110" t="s">
        <v>3517</v>
      </c>
      <c r="D723" s="116">
        <v>1</v>
      </c>
    </row>
    <row r="724" spans="1:4">
      <c r="A724" s="215"/>
      <c r="B724" s="215"/>
      <c r="C724" s="112" t="s">
        <v>3518</v>
      </c>
      <c r="D724" s="117">
        <v>1</v>
      </c>
    </row>
    <row r="725" spans="1:4">
      <c r="A725" s="215"/>
      <c r="B725" s="215"/>
      <c r="C725" s="112" t="s">
        <v>3519</v>
      </c>
      <c r="D725" s="117">
        <v>1</v>
      </c>
    </row>
    <row r="726" spans="1:4">
      <c r="A726" s="215"/>
      <c r="B726" s="110" t="s">
        <v>3549</v>
      </c>
      <c r="C726" s="109"/>
      <c r="D726" s="116">
        <v>3</v>
      </c>
    </row>
    <row r="727" spans="1:4">
      <c r="A727" s="215"/>
      <c r="B727" s="110" t="s">
        <v>3583</v>
      </c>
      <c r="C727" s="110" t="s">
        <v>3562</v>
      </c>
      <c r="D727" s="116">
        <v>1</v>
      </c>
    </row>
    <row r="728" spans="1:4">
      <c r="A728" s="215"/>
      <c r="B728" s="110" t="s">
        <v>3589</v>
      </c>
      <c r="C728" s="109"/>
      <c r="D728" s="116">
        <v>1</v>
      </c>
    </row>
    <row r="729" spans="1:4">
      <c r="A729" s="215"/>
      <c r="B729" s="110" t="s">
        <v>1533</v>
      </c>
      <c r="C729" s="110" t="s">
        <v>3721</v>
      </c>
      <c r="D729" s="116">
        <v>1</v>
      </c>
    </row>
    <row r="730" spans="1:4">
      <c r="A730" s="215"/>
      <c r="B730" s="110" t="s">
        <v>3725</v>
      </c>
      <c r="C730" s="109"/>
      <c r="D730" s="116">
        <v>1</v>
      </c>
    </row>
    <row r="731" spans="1:4">
      <c r="A731" s="215"/>
      <c r="B731" s="110" t="s">
        <v>1067</v>
      </c>
      <c r="C731" s="110" t="s">
        <v>3733</v>
      </c>
      <c r="D731" s="116">
        <v>1</v>
      </c>
    </row>
    <row r="732" spans="1:4">
      <c r="A732" s="215"/>
      <c r="B732" s="110" t="s">
        <v>3744</v>
      </c>
      <c r="C732" s="109"/>
      <c r="D732" s="116">
        <v>1</v>
      </c>
    </row>
    <row r="733" spans="1:4">
      <c r="A733" s="215"/>
      <c r="B733" s="110" t="s">
        <v>3808</v>
      </c>
      <c r="C733" s="110" t="s">
        <v>3772</v>
      </c>
      <c r="D733" s="116">
        <v>1</v>
      </c>
    </row>
    <row r="734" spans="1:4">
      <c r="A734" s="215"/>
      <c r="B734" s="215"/>
      <c r="C734" s="112" t="s">
        <v>3773</v>
      </c>
      <c r="D734" s="117">
        <v>1</v>
      </c>
    </row>
    <row r="735" spans="1:4">
      <c r="A735" s="215"/>
      <c r="B735" s="215"/>
      <c r="C735" s="112" t="s">
        <v>3774</v>
      </c>
      <c r="D735" s="117">
        <v>1</v>
      </c>
    </row>
    <row r="736" spans="1:4">
      <c r="A736" s="215"/>
      <c r="B736" s="110" t="s">
        <v>3816</v>
      </c>
      <c r="C736" s="109"/>
      <c r="D736" s="116">
        <v>3</v>
      </c>
    </row>
    <row r="737" spans="1:4">
      <c r="A737" s="215"/>
      <c r="B737" s="110" t="s">
        <v>3813</v>
      </c>
      <c r="C737" s="110" t="s">
        <v>3777</v>
      </c>
      <c r="D737" s="116">
        <v>1</v>
      </c>
    </row>
    <row r="738" spans="1:4">
      <c r="A738" s="215"/>
      <c r="B738" s="110" t="s">
        <v>3817</v>
      </c>
      <c r="C738" s="109"/>
      <c r="D738" s="116">
        <v>1</v>
      </c>
    </row>
    <row r="739" spans="1:4">
      <c r="A739" s="215"/>
      <c r="B739" s="110" t="s">
        <v>3874</v>
      </c>
      <c r="C739" s="110" t="s">
        <v>3892</v>
      </c>
      <c r="D739" s="116">
        <v>1</v>
      </c>
    </row>
    <row r="740" spans="1:4">
      <c r="A740" s="215"/>
      <c r="B740" s="110" t="s">
        <v>3902</v>
      </c>
      <c r="C740" s="109"/>
      <c r="D740" s="116">
        <v>1</v>
      </c>
    </row>
    <row r="741" spans="1:4">
      <c r="A741" s="215"/>
      <c r="B741" s="110" t="s">
        <v>4093</v>
      </c>
      <c r="C741" s="110" t="s">
        <v>4095</v>
      </c>
      <c r="D741" s="116">
        <v>1</v>
      </c>
    </row>
    <row r="742" spans="1:4">
      <c r="A742" s="215"/>
      <c r="B742" s="110" t="s">
        <v>4130</v>
      </c>
      <c r="C742" s="109"/>
      <c r="D742" s="116">
        <v>1</v>
      </c>
    </row>
    <row r="743" spans="1:4">
      <c r="A743" s="215"/>
      <c r="B743" s="110" t="s">
        <v>4097</v>
      </c>
      <c r="C743" s="110" t="s">
        <v>4098</v>
      </c>
      <c r="D743" s="116">
        <v>1</v>
      </c>
    </row>
    <row r="744" spans="1:4">
      <c r="A744" s="215"/>
      <c r="B744" s="110" t="s">
        <v>4131</v>
      </c>
      <c r="C744" s="109"/>
      <c r="D744" s="116">
        <v>1</v>
      </c>
    </row>
    <row r="745" spans="1:4">
      <c r="A745" s="215"/>
      <c r="B745" s="110" t="s">
        <v>4107</v>
      </c>
      <c r="C745" s="110" t="s">
        <v>4109</v>
      </c>
      <c r="D745" s="116">
        <v>1</v>
      </c>
    </row>
    <row r="746" spans="1:4">
      <c r="A746" s="215"/>
      <c r="B746" s="215"/>
      <c r="C746" s="112" t="s">
        <v>4110</v>
      </c>
      <c r="D746" s="117">
        <v>1</v>
      </c>
    </row>
    <row r="747" spans="1:4">
      <c r="A747" s="215"/>
      <c r="B747" s="215"/>
      <c r="C747" s="112" t="s">
        <v>4168</v>
      </c>
      <c r="D747" s="117">
        <v>1</v>
      </c>
    </row>
    <row r="748" spans="1:4">
      <c r="A748" s="215"/>
      <c r="B748" s="110" t="s">
        <v>4132</v>
      </c>
      <c r="C748" s="109"/>
      <c r="D748" s="116">
        <v>3</v>
      </c>
    </row>
    <row r="749" spans="1:4">
      <c r="A749" s="215"/>
      <c r="B749" s="110" t="s">
        <v>4124</v>
      </c>
      <c r="C749" s="110" t="s">
        <v>4121</v>
      </c>
      <c r="D749" s="116">
        <v>1</v>
      </c>
    </row>
    <row r="750" spans="1:4">
      <c r="A750" s="215"/>
      <c r="B750" s="110" t="s">
        <v>4133</v>
      </c>
      <c r="C750" s="109"/>
      <c r="D750" s="116">
        <v>1</v>
      </c>
    </row>
    <row r="751" spans="1:4">
      <c r="A751" s="215"/>
      <c r="B751" s="110" t="s">
        <v>4177</v>
      </c>
      <c r="C751" s="110" t="s">
        <v>4155</v>
      </c>
      <c r="D751" s="116">
        <v>1</v>
      </c>
    </row>
    <row r="752" spans="1:4">
      <c r="A752" s="215"/>
      <c r="B752" s="110" t="s">
        <v>4224</v>
      </c>
      <c r="C752" s="109"/>
      <c r="D752" s="116">
        <v>1</v>
      </c>
    </row>
    <row r="753" spans="1:4">
      <c r="A753" s="215"/>
      <c r="B753" s="110" t="s">
        <v>4179</v>
      </c>
      <c r="C753" s="110" t="s">
        <v>4156</v>
      </c>
      <c r="D753" s="116">
        <v>1</v>
      </c>
    </row>
    <row r="754" spans="1:4">
      <c r="A754" s="215"/>
      <c r="B754" s="110" t="s">
        <v>4225</v>
      </c>
      <c r="C754" s="109"/>
      <c r="D754" s="116">
        <v>1</v>
      </c>
    </row>
    <row r="755" spans="1:4">
      <c r="A755" s="215"/>
      <c r="B755" s="110" t="s">
        <v>1045</v>
      </c>
      <c r="C755" s="110" t="s">
        <v>4235</v>
      </c>
      <c r="D755" s="116">
        <v>1</v>
      </c>
    </row>
    <row r="756" spans="1:4">
      <c r="A756" s="215"/>
      <c r="B756" s="110" t="s">
        <v>4262</v>
      </c>
      <c r="C756" s="109"/>
      <c r="D756" s="116">
        <v>1</v>
      </c>
    </row>
    <row r="757" spans="1:4">
      <c r="A757" s="215"/>
      <c r="B757" s="110" t="s">
        <v>4268</v>
      </c>
      <c r="C757" s="110" t="s">
        <v>2316</v>
      </c>
      <c r="D757" s="116">
        <v>1</v>
      </c>
    </row>
    <row r="758" spans="1:4">
      <c r="A758" s="215"/>
      <c r="B758" s="215"/>
      <c r="C758" s="112" t="s">
        <v>2317</v>
      </c>
      <c r="D758" s="117">
        <v>1</v>
      </c>
    </row>
    <row r="759" spans="1:4">
      <c r="A759" s="215"/>
      <c r="B759" s="215"/>
      <c r="C759" s="112" t="s">
        <v>2318</v>
      </c>
      <c r="D759" s="117">
        <v>1</v>
      </c>
    </row>
    <row r="760" spans="1:4">
      <c r="A760" s="215"/>
      <c r="B760" s="215"/>
      <c r="C760" s="112" t="s">
        <v>2351</v>
      </c>
      <c r="D760" s="117">
        <v>1</v>
      </c>
    </row>
    <row r="761" spans="1:4">
      <c r="A761" s="215"/>
      <c r="B761" s="215"/>
      <c r="C761" s="112" t="s">
        <v>2386</v>
      </c>
      <c r="D761" s="117">
        <v>1</v>
      </c>
    </row>
    <row r="762" spans="1:4">
      <c r="A762" s="215"/>
      <c r="B762" s="215"/>
      <c r="C762" s="112" t="s">
        <v>2387</v>
      </c>
      <c r="D762" s="117">
        <v>1</v>
      </c>
    </row>
    <row r="763" spans="1:4">
      <c r="A763" s="215"/>
      <c r="B763" s="215"/>
      <c r="C763" s="112" t="s">
        <v>2389</v>
      </c>
      <c r="D763" s="117">
        <v>1</v>
      </c>
    </row>
    <row r="764" spans="1:4">
      <c r="A764" s="215"/>
      <c r="B764" s="215"/>
      <c r="C764" s="112" t="s">
        <v>2066</v>
      </c>
      <c r="D764" s="117">
        <v>1</v>
      </c>
    </row>
    <row r="765" spans="1:4">
      <c r="A765" s="215"/>
      <c r="B765" s="215"/>
      <c r="C765" s="112" t="s">
        <v>2067</v>
      </c>
      <c r="D765" s="117">
        <v>1</v>
      </c>
    </row>
    <row r="766" spans="1:4">
      <c r="A766" s="215"/>
      <c r="B766" s="215"/>
      <c r="C766" s="112" t="s">
        <v>2068</v>
      </c>
      <c r="D766" s="117">
        <v>1</v>
      </c>
    </row>
    <row r="767" spans="1:4">
      <c r="A767" s="215"/>
      <c r="B767" s="215"/>
      <c r="C767" s="112" t="s">
        <v>2664</v>
      </c>
      <c r="D767" s="117">
        <v>1</v>
      </c>
    </row>
    <row r="768" spans="1:4">
      <c r="A768" s="215"/>
      <c r="B768" s="215"/>
      <c r="C768" s="112" t="s">
        <v>2665</v>
      </c>
      <c r="D768" s="117">
        <v>1</v>
      </c>
    </row>
    <row r="769" spans="1:4">
      <c r="A769" s="215"/>
      <c r="B769" s="215"/>
      <c r="C769" s="112" t="s">
        <v>3108</v>
      </c>
      <c r="D769" s="117">
        <v>1</v>
      </c>
    </row>
    <row r="770" spans="1:4">
      <c r="A770" s="215"/>
      <c r="B770" s="215"/>
      <c r="C770" s="112" t="s">
        <v>3198</v>
      </c>
      <c r="D770" s="117">
        <v>1</v>
      </c>
    </row>
    <row r="771" spans="1:4">
      <c r="A771" s="215"/>
      <c r="B771" s="215"/>
      <c r="C771" s="112" t="s">
        <v>3199</v>
      </c>
      <c r="D771" s="117">
        <v>1</v>
      </c>
    </row>
    <row r="772" spans="1:4">
      <c r="A772" s="215"/>
      <c r="B772" s="215"/>
      <c r="C772" s="112" t="s">
        <v>3374</v>
      </c>
      <c r="D772" s="117">
        <v>1</v>
      </c>
    </row>
    <row r="773" spans="1:4">
      <c r="A773" s="215"/>
      <c r="B773" s="215"/>
      <c r="C773" s="112" t="s">
        <v>3403</v>
      </c>
      <c r="D773" s="117">
        <v>1</v>
      </c>
    </row>
    <row r="774" spans="1:4">
      <c r="A774" s="215"/>
      <c r="B774" s="110" t="s">
        <v>4297</v>
      </c>
      <c r="C774" s="109"/>
      <c r="D774" s="116">
        <v>17</v>
      </c>
    </row>
    <row r="775" spans="1:4">
      <c r="A775" s="110" t="s">
        <v>3162</v>
      </c>
      <c r="B775" s="109"/>
      <c r="C775" s="109"/>
      <c r="D775" s="116">
        <v>213</v>
      </c>
    </row>
    <row r="776" spans="1:4">
      <c r="A776" s="110" t="s">
        <v>2697</v>
      </c>
      <c r="B776" s="110" t="s">
        <v>194</v>
      </c>
      <c r="C776" s="110" t="s">
        <v>2472</v>
      </c>
      <c r="D776" s="116">
        <v>1</v>
      </c>
    </row>
    <row r="777" spans="1:4">
      <c r="A777" s="215"/>
      <c r="B777" s="215"/>
      <c r="C777" s="112" t="s">
        <v>2474</v>
      </c>
      <c r="D777" s="117">
        <v>1</v>
      </c>
    </row>
    <row r="778" spans="1:4">
      <c r="A778" s="215"/>
      <c r="B778" s="215"/>
      <c r="C778" s="112" t="s">
        <v>2455</v>
      </c>
      <c r="D778" s="117">
        <v>1</v>
      </c>
    </row>
    <row r="779" spans="1:4">
      <c r="A779" s="215"/>
      <c r="B779" s="215"/>
      <c r="C779" s="112" t="s">
        <v>2283</v>
      </c>
      <c r="D779" s="117">
        <v>1</v>
      </c>
    </row>
    <row r="780" spans="1:4">
      <c r="A780" s="215"/>
      <c r="B780" s="215"/>
      <c r="C780" s="112" t="s">
        <v>2284</v>
      </c>
      <c r="D780" s="117">
        <v>1</v>
      </c>
    </row>
    <row r="781" spans="1:4">
      <c r="A781" s="215"/>
      <c r="B781" s="215"/>
      <c r="C781" s="112" t="s">
        <v>2325</v>
      </c>
      <c r="D781" s="117">
        <v>1</v>
      </c>
    </row>
    <row r="782" spans="1:4">
      <c r="A782" s="215"/>
      <c r="B782" s="215"/>
      <c r="C782" s="112" t="s">
        <v>2398</v>
      </c>
      <c r="D782" s="117">
        <v>1</v>
      </c>
    </row>
    <row r="783" spans="1:4">
      <c r="A783" s="215"/>
      <c r="B783" s="215"/>
      <c r="C783" s="112" t="s">
        <v>3732</v>
      </c>
      <c r="D783" s="117">
        <v>1</v>
      </c>
    </row>
    <row r="784" spans="1:4">
      <c r="A784" s="215"/>
      <c r="B784" s="110" t="s">
        <v>2903</v>
      </c>
      <c r="C784" s="109"/>
      <c r="D784" s="116">
        <v>8</v>
      </c>
    </row>
    <row r="785" spans="1:4">
      <c r="A785" s="215"/>
      <c r="B785" s="110" t="s">
        <v>243</v>
      </c>
      <c r="C785" s="110" t="s">
        <v>2549</v>
      </c>
      <c r="D785" s="116">
        <v>1</v>
      </c>
    </row>
    <row r="786" spans="1:4">
      <c r="A786" s="215"/>
      <c r="B786" s="215"/>
      <c r="C786" s="112" t="s">
        <v>2550</v>
      </c>
      <c r="D786" s="117">
        <v>1</v>
      </c>
    </row>
    <row r="787" spans="1:4">
      <c r="A787" s="215"/>
      <c r="B787" s="110" t="s">
        <v>2889</v>
      </c>
      <c r="C787" s="109"/>
      <c r="D787" s="116">
        <v>2</v>
      </c>
    </row>
    <row r="788" spans="1:4">
      <c r="A788" s="215"/>
      <c r="B788" s="110" t="s">
        <v>176</v>
      </c>
      <c r="C788" s="110" t="s">
        <v>2293</v>
      </c>
      <c r="D788" s="116">
        <v>1</v>
      </c>
    </row>
    <row r="789" spans="1:4">
      <c r="A789" s="215"/>
      <c r="B789" s="110" t="s">
        <v>2934</v>
      </c>
      <c r="C789" s="109"/>
      <c r="D789" s="116">
        <v>1</v>
      </c>
    </row>
    <row r="790" spans="1:4">
      <c r="A790" s="215"/>
      <c r="B790" s="110" t="s">
        <v>201</v>
      </c>
      <c r="C790" s="110" t="s">
        <v>2460</v>
      </c>
      <c r="D790" s="116">
        <v>1</v>
      </c>
    </row>
    <row r="791" spans="1:4">
      <c r="A791" s="215"/>
      <c r="B791" s="110" t="s">
        <v>2904</v>
      </c>
      <c r="C791" s="109"/>
      <c r="D791" s="116">
        <v>1</v>
      </c>
    </row>
    <row r="792" spans="1:4">
      <c r="A792" s="215"/>
      <c r="B792" s="110" t="s">
        <v>1796</v>
      </c>
      <c r="C792" s="110" t="s">
        <v>2357</v>
      </c>
      <c r="D792" s="116">
        <v>1</v>
      </c>
    </row>
    <row r="793" spans="1:4">
      <c r="A793" s="215"/>
      <c r="B793" s="110" t="s">
        <v>2959</v>
      </c>
      <c r="C793" s="109"/>
      <c r="D793" s="116">
        <v>1</v>
      </c>
    </row>
    <row r="794" spans="1:4">
      <c r="A794" s="215"/>
      <c r="B794" s="110" t="s">
        <v>242</v>
      </c>
      <c r="C794" s="110" t="s">
        <v>3883</v>
      </c>
      <c r="D794" s="116">
        <v>1</v>
      </c>
    </row>
    <row r="795" spans="1:4">
      <c r="A795" s="215"/>
      <c r="B795" s="110" t="s">
        <v>3438</v>
      </c>
      <c r="C795" s="109"/>
      <c r="D795" s="116">
        <v>1</v>
      </c>
    </row>
    <row r="796" spans="1:4">
      <c r="A796" s="215"/>
      <c r="B796" s="110" t="s">
        <v>1276</v>
      </c>
      <c r="C796" s="110" t="s">
        <v>2196</v>
      </c>
      <c r="D796" s="116">
        <v>1</v>
      </c>
    </row>
    <row r="797" spans="1:4">
      <c r="A797" s="215"/>
      <c r="B797" s="215"/>
      <c r="C797" s="112" t="s">
        <v>2385</v>
      </c>
      <c r="D797" s="117">
        <v>1</v>
      </c>
    </row>
    <row r="798" spans="1:4">
      <c r="A798" s="215"/>
      <c r="B798" s="110" t="s">
        <v>2972</v>
      </c>
      <c r="C798" s="109"/>
      <c r="D798" s="116">
        <v>2</v>
      </c>
    </row>
    <row r="799" spans="1:4">
      <c r="A799" s="215"/>
      <c r="B799" s="110" t="s">
        <v>1927</v>
      </c>
      <c r="C799" s="110" t="s">
        <v>2407</v>
      </c>
      <c r="D799" s="116">
        <v>1</v>
      </c>
    </row>
    <row r="800" spans="1:4">
      <c r="A800" s="215"/>
      <c r="B800" s="215"/>
      <c r="C800" s="112" t="s">
        <v>2408</v>
      </c>
      <c r="D800" s="117">
        <v>1</v>
      </c>
    </row>
    <row r="801" spans="1:4">
      <c r="A801" s="215"/>
      <c r="B801" s="110" t="s">
        <v>2983</v>
      </c>
      <c r="C801" s="109"/>
      <c r="D801" s="116">
        <v>2</v>
      </c>
    </row>
    <row r="802" spans="1:4">
      <c r="A802" s="215"/>
      <c r="B802" s="110" t="s">
        <v>3631</v>
      </c>
      <c r="C802" s="110" t="s">
        <v>3610</v>
      </c>
      <c r="D802" s="116">
        <v>1</v>
      </c>
    </row>
    <row r="803" spans="1:4">
      <c r="A803" s="215"/>
      <c r="B803" s="215"/>
      <c r="C803" s="112" t="s">
        <v>3779</v>
      </c>
      <c r="D803" s="117">
        <v>1</v>
      </c>
    </row>
    <row r="804" spans="1:4">
      <c r="A804" s="215"/>
      <c r="B804" s="110" t="s">
        <v>3643</v>
      </c>
      <c r="C804" s="109"/>
      <c r="D804" s="116">
        <v>2</v>
      </c>
    </row>
    <row r="805" spans="1:4">
      <c r="A805" s="215"/>
      <c r="B805" s="110" t="s">
        <v>4039</v>
      </c>
      <c r="C805" s="110" t="s">
        <v>4069</v>
      </c>
      <c r="D805" s="116">
        <v>1</v>
      </c>
    </row>
    <row r="806" spans="1:4">
      <c r="A806" s="215"/>
      <c r="B806" s="110" t="s">
        <v>4086</v>
      </c>
      <c r="C806" s="109"/>
      <c r="D806" s="116">
        <v>1</v>
      </c>
    </row>
    <row r="807" spans="1:4">
      <c r="A807" s="215"/>
      <c r="B807" s="110" t="s">
        <v>4122</v>
      </c>
      <c r="C807" s="110" t="s">
        <v>4120</v>
      </c>
      <c r="D807" s="116">
        <v>1</v>
      </c>
    </row>
    <row r="808" spans="1:4">
      <c r="A808" s="215"/>
      <c r="B808" s="110" t="s">
        <v>4134</v>
      </c>
      <c r="C808" s="109"/>
      <c r="D808" s="116">
        <v>1</v>
      </c>
    </row>
    <row r="809" spans="1:4">
      <c r="A809" s="110" t="s">
        <v>3163</v>
      </c>
      <c r="B809" s="109"/>
      <c r="C809" s="109"/>
      <c r="D809" s="116">
        <v>22</v>
      </c>
    </row>
    <row r="810" spans="1:4">
      <c r="A810" s="110" t="s">
        <v>2699</v>
      </c>
      <c r="B810" s="110" t="s">
        <v>227</v>
      </c>
      <c r="C810" s="110" t="s">
        <v>2592</v>
      </c>
      <c r="D810" s="116">
        <v>1</v>
      </c>
    </row>
    <row r="811" spans="1:4">
      <c r="A811" s="215"/>
      <c r="B811" s="215"/>
      <c r="C811" s="112" t="s">
        <v>2456</v>
      </c>
      <c r="D811" s="117">
        <v>1</v>
      </c>
    </row>
    <row r="812" spans="1:4">
      <c r="A812" s="215"/>
      <c r="B812" s="215"/>
      <c r="C812" s="112" t="s">
        <v>2396</v>
      </c>
      <c r="D812" s="117">
        <v>1</v>
      </c>
    </row>
    <row r="813" spans="1:4">
      <c r="A813" s="215"/>
      <c r="B813" s="215"/>
      <c r="C813" s="112" t="s">
        <v>2416</v>
      </c>
      <c r="D813" s="117">
        <v>1</v>
      </c>
    </row>
    <row r="814" spans="1:4">
      <c r="A814" s="215"/>
      <c r="B814" s="215"/>
      <c r="C814" s="112" t="s">
        <v>2413</v>
      </c>
      <c r="D814" s="117">
        <v>1</v>
      </c>
    </row>
    <row r="815" spans="1:4">
      <c r="A815" s="215"/>
      <c r="B815" s="215"/>
      <c r="C815" s="112" t="s">
        <v>2415</v>
      </c>
      <c r="D815" s="117">
        <v>1</v>
      </c>
    </row>
    <row r="816" spans="1:4">
      <c r="A816" s="215"/>
      <c r="B816" s="215"/>
      <c r="C816" s="112" t="s">
        <v>2414</v>
      </c>
      <c r="D816" s="117">
        <v>1</v>
      </c>
    </row>
    <row r="817" spans="1:4">
      <c r="A817" s="215"/>
      <c r="B817" s="215"/>
      <c r="C817" s="112" t="s">
        <v>2417</v>
      </c>
      <c r="D817" s="117">
        <v>1</v>
      </c>
    </row>
    <row r="818" spans="1:4">
      <c r="A818" s="215"/>
      <c r="B818" s="110" t="s">
        <v>2887</v>
      </c>
      <c r="C818" s="109"/>
      <c r="D818" s="116">
        <v>8</v>
      </c>
    </row>
    <row r="819" spans="1:4">
      <c r="A819" s="215"/>
      <c r="B819" s="110" t="s">
        <v>231</v>
      </c>
      <c r="C819" s="110" t="s">
        <v>2519</v>
      </c>
      <c r="D819" s="116">
        <v>1</v>
      </c>
    </row>
    <row r="820" spans="1:4">
      <c r="A820" s="215"/>
      <c r="B820" s="215"/>
      <c r="C820" s="112" t="s">
        <v>2520</v>
      </c>
      <c r="D820" s="117">
        <v>1</v>
      </c>
    </row>
    <row r="821" spans="1:4">
      <c r="A821" s="215"/>
      <c r="B821" s="110" t="s">
        <v>2907</v>
      </c>
      <c r="C821" s="109"/>
      <c r="D821" s="116">
        <v>2</v>
      </c>
    </row>
    <row r="822" spans="1:4">
      <c r="A822" s="215"/>
      <c r="B822" s="110" t="s">
        <v>1141</v>
      </c>
      <c r="C822" s="110" t="s">
        <v>2346</v>
      </c>
      <c r="D822" s="116">
        <v>1</v>
      </c>
    </row>
    <row r="823" spans="1:4">
      <c r="A823" s="215"/>
      <c r="B823" s="110" t="s">
        <v>2928</v>
      </c>
      <c r="C823" s="109"/>
      <c r="D823" s="116">
        <v>1</v>
      </c>
    </row>
    <row r="824" spans="1:4">
      <c r="A824" s="215"/>
      <c r="B824" s="110" t="s">
        <v>1700</v>
      </c>
      <c r="C824" s="110" t="s">
        <v>2323</v>
      </c>
      <c r="D824" s="116">
        <v>1</v>
      </c>
    </row>
    <row r="825" spans="1:4">
      <c r="A825" s="215"/>
      <c r="B825" s="215"/>
      <c r="C825" s="112" t="s">
        <v>2422</v>
      </c>
      <c r="D825" s="117">
        <v>1</v>
      </c>
    </row>
    <row r="826" spans="1:4">
      <c r="A826" s="215"/>
      <c r="B826" s="110" t="s">
        <v>2935</v>
      </c>
      <c r="C826" s="109"/>
      <c r="D826" s="116">
        <v>2</v>
      </c>
    </row>
    <row r="827" spans="1:4">
      <c r="A827" s="215"/>
      <c r="B827" s="110" t="s">
        <v>232</v>
      </c>
      <c r="C827" s="110" t="s">
        <v>2489</v>
      </c>
      <c r="D827" s="116">
        <v>1</v>
      </c>
    </row>
    <row r="828" spans="1:4">
      <c r="A828" s="215"/>
      <c r="B828" s="215"/>
      <c r="C828" s="112" t="s">
        <v>2377</v>
      </c>
      <c r="D828" s="117">
        <v>1</v>
      </c>
    </row>
    <row r="829" spans="1:4">
      <c r="A829" s="215"/>
      <c r="B829" s="215"/>
      <c r="C829" s="112" t="s">
        <v>2378</v>
      </c>
      <c r="D829" s="117">
        <v>1</v>
      </c>
    </row>
    <row r="830" spans="1:4">
      <c r="A830" s="215"/>
      <c r="B830" s="215"/>
      <c r="C830" s="112" t="s">
        <v>2379</v>
      </c>
      <c r="D830" s="117">
        <v>1</v>
      </c>
    </row>
    <row r="831" spans="1:4">
      <c r="A831" s="215"/>
      <c r="B831" s="215"/>
      <c r="C831" s="112" t="s">
        <v>2380</v>
      </c>
      <c r="D831" s="117">
        <v>1</v>
      </c>
    </row>
    <row r="832" spans="1:4">
      <c r="A832" s="215"/>
      <c r="B832" s="215"/>
      <c r="C832" s="112" t="s">
        <v>2381</v>
      </c>
      <c r="D832" s="117">
        <v>1</v>
      </c>
    </row>
    <row r="833" spans="1:4">
      <c r="A833" s="215"/>
      <c r="B833" s="215"/>
      <c r="C833" s="112" t="s">
        <v>2406</v>
      </c>
      <c r="D833" s="117">
        <v>1</v>
      </c>
    </row>
    <row r="834" spans="1:4">
      <c r="A834" s="215"/>
      <c r="B834" s="215"/>
      <c r="C834" s="112" t="s">
        <v>2444</v>
      </c>
      <c r="D834" s="117">
        <v>1</v>
      </c>
    </row>
    <row r="835" spans="1:4">
      <c r="A835" s="215"/>
      <c r="B835" s="215"/>
      <c r="C835" s="112" t="s">
        <v>2445</v>
      </c>
      <c r="D835" s="117">
        <v>1</v>
      </c>
    </row>
    <row r="836" spans="1:4">
      <c r="A836" s="215"/>
      <c r="B836" s="110" t="s">
        <v>2897</v>
      </c>
      <c r="C836" s="109"/>
      <c r="D836" s="116">
        <v>9</v>
      </c>
    </row>
    <row r="837" spans="1:4">
      <c r="A837" s="215"/>
      <c r="B837" s="110" t="s">
        <v>514</v>
      </c>
      <c r="C837" s="110" t="s">
        <v>2156</v>
      </c>
      <c r="D837" s="116">
        <v>1</v>
      </c>
    </row>
    <row r="838" spans="1:4">
      <c r="A838" s="215"/>
      <c r="B838" s="215"/>
      <c r="C838" s="112" t="s">
        <v>2164</v>
      </c>
      <c r="D838" s="117">
        <v>1</v>
      </c>
    </row>
    <row r="839" spans="1:4">
      <c r="A839" s="215"/>
      <c r="B839" s="215"/>
      <c r="C839" s="112" t="s">
        <v>2245</v>
      </c>
      <c r="D839" s="117">
        <v>1</v>
      </c>
    </row>
    <row r="840" spans="1:4">
      <c r="A840" s="215"/>
      <c r="B840" s="215"/>
      <c r="C840" s="112" t="s">
        <v>2276</v>
      </c>
      <c r="D840" s="117">
        <v>1</v>
      </c>
    </row>
    <row r="841" spans="1:4">
      <c r="A841" s="215"/>
      <c r="B841" s="215"/>
      <c r="C841" s="112" t="s">
        <v>2277</v>
      </c>
      <c r="D841" s="117">
        <v>1</v>
      </c>
    </row>
    <row r="842" spans="1:4">
      <c r="A842" s="215"/>
      <c r="B842" s="215"/>
      <c r="C842" s="112" t="s">
        <v>2352</v>
      </c>
      <c r="D842" s="117">
        <v>1</v>
      </c>
    </row>
    <row r="843" spans="1:4">
      <c r="A843" s="215"/>
      <c r="B843" s="215"/>
      <c r="C843" s="112" t="s">
        <v>2353</v>
      </c>
      <c r="D843" s="117">
        <v>1</v>
      </c>
    </row>
    <row r="844" spans="1:4">
      <c r="A844" s="215"/>
      <c r="B844" s="215"/>
      <c r="C844" s="112" t="s">
        <v>2358</v>
      </c>
      <c r="D844" s="117">
        <v>1</v>
      </c>
    </row>
    <row r="845" spans="1:4">
      <c r="A845" s="215"/>
      <c r="B845" s="215"/>
      <c r="C845" s="112" t="s">
        <v>2363</v>
      </c>
      <c r="D845" s="117">
        <v>1</v>
      </c>
    </row>
    <row r="846" spans="1:4">
      <c r="A846" s="215"/>
      <c r="B846" s="215"/>
      <c r="C846" s="112" t="s">
        <v>2364</v>
      </c>
      <c r="D846" s="117">
        <v>1</v>
      </c>
    </row>
    <row r="847" spans="1:4">
      <c r="A847" s="215"/>
      <c r="B847" s="215"/>
      <c r="C847" s="112" t="s">
        <v>2365</v>
      </c>
      <c r="D847" s="117">
        <v>1</v>
      </c>
    </row>
    <row r="848" spans="1:4">
      <c r="A848" s="215"/>
      <c r="B848" s="215"/>
      <c r="C848" s="112" t="s">
        <v>2404</v>
      </c>
      <c r="D848" s="117">
        <v>1</v>
      </c>
    </row>
    <row r="849" spans="1:4">
      <c r="A849" s="215"/>
      <c r="B849" s="215"/>
      <c r="C849" s="112" t="s">
        <v>2405</v>
      </c>
      <c r="D849" s="117">
        <v>1</v>
      </c>
    </row>
    <row r="850" spans="1:4">
      <c r="A850" s="215"/>
      <c r="B850" s="215"/>
      <c r="C850" s="112" t="s">
        <v>2666</v>
      </c>
      <c r="D850" s="117">
        <v>1</v>
      </c>
    </row>
    <row r="851" spans="1:4">
      <c r="A851" s="215"/>
      <c r="B851" s="215"/>
      <c r="C851" s="112" t="s">
        <v>2418</v>
      </c>
      <c r="D851" s="117">
        <v>1</v>
      </c>
    </row>
    <row r="852" spans="1:4">
      <c r="A852" s="215"/>
      <c r="B852" s="215"/>
      <c r="C852" s="112" t="s">
        <v>2208</v>
      </c>
      <c r="D852" s="117">
        <v>1</v>
      </c>
    </row>
    <row r="853" spans="1:4">
      <c r="A853" s="215"/>
      <c r="B853" s="215"/>
      <c r="C853" s="112" t="s">
        <v>2209</v>
      </c>
      <c r="D853" s="117">
        <v>1</v>
      </c>
    </row>
    <row r="854" spans="1:4">
      <c r="A854" s="215"/>
      <c r="B854" s="215"/>
      <c r="C854" s="112" t="s">
        <v>2221</v>
      </c>
      <c r="D854" s="117">
        <v>1</v>
      </c>
    </row>
    <row r="855" spans="1:4">
      <c r="A855" s="215"/>
      <c r="B855" s="215"/>
      <c r="C855" s="112" t="s">
        <v>2222</v>
      </c>
      <c r="D855" s="117">
        <v>1</v>
      </c>
    </row>
    <row r="856" spans="1:4">
      <c r="A856" s="215"/>
      <c r="B856" s="215"/>
      <c r="C856" s="112" t="s">
        <v>2223</v>
      </c>
      <c r="D856" s="117">
        <v>1</v>
      </c>
    </row>
    <row r="857" spans="1:4">
      <c r="A857" s="215"/>
      <c r="B857" s="215"/>
      <c r="C857" s="112" t="s">
        <v>2419</v>
      </c>
      <c r="D857" s="117">
        <v>1</v>
      </c>
    </row>
    <row r="858" spans="1:4">
      <c r="A858" s="215"/>
      <c r="B858" s="215"/>
      <c r="C858" s="112" t="s">
        <v>2420</v>
      </c>
      <c r="D858" s="117">
        <v>1</v>
      </c>
    </row>
    <row r="859" spans="1:4">
      <c r="A859" s="215"/>
      <c r="B859" s="215"/>
      <c r="C859" s="112" t="s">
        <v>2432</v>
      </c>
      <c r="D859" s="117">
        <v>1</v>
      </c>
    </row>
    <row r="860" spans="1:4">
      <c r="A860" s="215"/>
      <c r="B860" s="215"/>
      <c r="C860" s="112" t="s">
        <v>3329</v>
      </c>
      <c r="D860" s="117">
        <v>1</v>
      </c>
    </row>
    <row r="861" spans="1:4">
      <c r="A861" s="215"/>
      <c r="B861" s="215"/>
      <c r="C861" s="112" t="s">
        <v>3512</v>
      </c>
      <c r="D861" s="117">
        <v>1</v>
      </c>
    </row>
    <row r="862" spans="1:4">
      <c r="A862" s="215"/>
      <c r="B862" s="215"/>
      <c r="C862" s="112" t="s">
        <v>3513</v>
      </c>
      <c r="D862" s="117">
        <v>1</v>
      </c>
    </row>
    <row r="863" spans="1:4">
      <c r="A863" s="215"/>
      <c r="B863" s="215"/>
      <c r="C863" s="112" t="s">
        <v>3551</v>
      </c>
      <c r="D863" s="117">
        <v>1</v>
      </c>
    </row>
    <row r="864" spans="1:4">
      <c r="A864" s="215"/>
      <c r="B864" s="215"/>
      <c r="C864" s="112" t="s">
        <v>3563</v>
      </c>
      <c r="D864" s="117">
        <v>1</v>
      </c>
    </row>
    <row r="865" spans="1:4">
      <c r="A865" s="215"/>
      <c r="B865" s="215"/>
      <c r="C865" s="112" t="s">
        <v>3564</v>
      </c>
      <c r="D865" s="117">
        <v>1</v>
      </c>
    </row>
    <row r="866" spans="1:4">
      <c r="A866" s="215"/>
      <c r="B866" s="215"/>
      <c r="C866" s="112" t="s">
        <v>3565</v>
      </c>
      <c r="D866" s="117">
        <v>1</v>
      </c>
    </row>
    <row r="867" spans="1:4">
      <c r="A867" s="215"/>
      <c r="B867" s="215"/>
      <c r="C867" s="112" t="s">
        <v>4233</v>
      </c>
      <c r="D867" s="117">
        <v>1</v>
      </c>
    </row>
    <row r="868" spans="1:4">
      <c r="A868" s="215"/>
      <c r="B868" s="215"/>
      <c r="C868" s="112" t="s">
        <v>4234</v>
      </c>
      <c r="D868" s="117">
        <v>1</v>
      </c>
    </row>
    <row r="869" spans="1:4">
      <c r="A869" s="215"/>
      <c r="B869" s="110" t="s">
        <v>2948</v>
      </c>
      <c r="C869" s="109"/>
      <c r="D869" s="116">
        <v>32</v>
      </c>
    </row>
    <row r="870" spans="1:4">
      <c r="A870" s="215"/>
      <c r="B870" s="110" t="s">
        <v>1172</v>
      </c>
      <c r="C870" s="110" t="s">
        <v>3747</v>
      </c>
      <c r="D870" s="116">
        <v>1</v>
      </c>
    </row>
    <row r="871" spans="1:4">
      <c r="A871" s="215"/>
      <c r="B871" s="215"/>
      <c r="C871" s="112" t="s">
        <v>3748</v>
      </c>
      <c r="D871" s="117">
        <v>1</v>
      </c>
    </row>
    <row r="872" spans="1:4">
      <c r="A872" s="215"/>
      <c r="B872" s="215"/>
      <c r="C872" s="112" t="s">
        <v>3749</v>
      </c>
      <c r="D872" s="117">
        <v>1</v>
      </c>
    </row>
    <row r="873" spans="1:4">
      <c r="A873" s="215"/>
      <c r="B873" s="215"/>
      <c r="C873" s="112" t="s">
        <v>3750</v>
      </c>
      <c r="D873" s="117">
        <v>1</v>
      </c>
    </row>
    <row r="874" spans="1:4">
      <c r="A874" s="215"/>
      <c r="B874" s="215"/>
      <c r="C874" s="112" t="s">
        <v>3746</v>
      </c>
      <c r="D874" s="117">
        <v>1</v>
      </c>
    </row>
    <row r="875" spans="1:4">
      <c r="A875" s="215"/>
      <c r="B875" s="110" t="s">
        <v>2954</v>
      </c>
      <c r="C875" s="109"/>
      <c r="D875" s="116">
        <v>5</v>
      </c>
    </row>
    <row r="876" spans="1:4">
      <c r="A876" s="215"/>
      <c r="B876" s="110" t="s">
        <v>235</v>
      </c>
      <c r="C876" s="110" t="s">
        <v>2473</v>
      </c>
      <c r="D876" s="116">
        <v>1</v>
      </c>
    </row>
    <row r="877" spans="1:4">
      <c r="A877" s="215"/>
      <c r="B877" s="215"/>
      <c r="C877" s="112" t="s">
        <v>2375</v>
      </c>
      <c r="D877" s="117">
        <v>1</v>
      </c>
    </row>
    <row r="878" spans="1:4">
      <c r="A878" s="215"/>
      <c r="B878" s="215"/>
      <c r="C878" s="112" t="s">
        <v>2565</v>
      </c>
      <c r="D878" s="117">
        <v>1</v>
      </c>
    </row>
    <row r="879" spans="1:4">
      <c r="A879" s="215"/>
      <c r="B879" s="215"/>
      <c r="C879" s="112" t="s">
        <v>2098</v>
      </c>
      <c r="D879" s="117">
        <v>1</v>
      </c>
    </row>
    <row r="880" spans="1:4">
      <c r="A880" s="215"/>
      <c r="B880" s="215"/>
      <c r="C880" s="112" t="s">
        <v>2099</v>
      </c>
      <c r="D880" s="117">
        <v>1</v>
      </c>
    </row>
    <row r="881" spans="1:4">
      <c r="A881" s="215"/>
      <c r="B881" s="215"/>
      <c r="C881" s="112" t="s">
        <v>2100</v>
      </c>
      <c r="D881" s="117">
        <v>1</v>
      </c>
    </row>
    <row r="882" spans="1:4">
      <c r="A882" s="215"/>
      <c r="B882" s="215"/>
      <c r="C882" s="112" t="s">
        <v>2201</v>
      </c>
      <c r="D882" s="117">
        <v>1</v>
      </c>
    </row>
    <row r="883" spans="1:4">
      <c r="A883" s="215"/>
      <c r="B883" s="215"/>
      <c r="C883" s="112" t="s">
        <v>2199</v>
      </c>
      <c r="D883" s="117">
        <v>1</v>
      </c>
    </row>
    <row r="884" spans="1:4">
      <c r="A884" s="215"/>
      <c r="B884" s="215"/>
      <c r="C884" s="112" t="s">
        <v>2200</v>
      </c>
      <c r="D884" s="117">
        <v>1</v>
      </c>
    </row>
    <row r="885" spans="1:4">
      <c r="A885" s="215"/>
      <c r="B885" s="215"/>
      <c r="C885" s="112" t="s">
        <v>2202</v>
      </c>
      <c r="D885" s="117">
        <v>1</v>
      </c>
    </row>
    <row r="886" spans="1:4">
      <c r="A886" s="215"/>
      <c r="B886" s="215"/>
      <c r="C886" s="112" t="s">
        <v>2217</v>
      </c>
      <c r="D886" s="117">
        <v>1</v>
      </c>
    </row>
    <row r="887" spans="1:4">
      <c r="A887" s="215"/>
      <c r="B887" s="215"/>
      <c r="C887" s="112" t="s">
        <v>2216</v>
      </c>
      <c r="D887" s="117">
        <v>1</v>
      </c>
    </row>
    <row r="888" spans="1:4">
      <c r="A888" s="215"/>
      <c r="B888" s="215"/>
      <c r="C888" s="112" t="s">
        <v>2598</v>
      </c>
      <c r="D888" s="117">
        <v>1</v>
      </c>
    </row>
    <row r="889" spans="1:4">
      <c r="A889" s="215"/>
      <c r="B889" s="215"/>
      <c r="C889" s="112" t="s">
        <v>2062</v>
      </c>
      <c r="D889" s="117">
        <v>1</v>
      </c>
    </row>
    <row r="890" spans="1:4">
      <c r="A890" s="215"/>
      <c r="B890" s="215"/>
      <c r="C890" s="112" t="s">
        <v>2597</v>
      </c>
      <c r="D890" s="117">
        <v>1</v>
      </c>
    </row>
    <row r="891" spans="1:4">
      <c r="A891" s="215"/>
      <c r="B891" s="215"/>
      <c r="C891" s="112" t="s">
        <v>3510</v>
      </c>
      <c r="D891" s="117">
        <v>1</v>
      </c>
    </row>
    <row r="892" spans="1:4">
      <c r="A892" s="215"/>
      <c r="B892" s="215"/>
      <c r="C892" s="112" t="s">
        <v>3728</v>
      </c>
      <c r="D892" s="117">
        <v>1</v>
      </c>
    </row>
    <row r="893" spans="1:4">
      <c r="A893" s="215"/>
      <c r="B893" s="215"/>
      <c r="C893" s="112" t="s">
        <v>4332</v>
      </c>
      <c r="D893" s="117">
        <v>1</v>
      </c>
    </row>
    <row r="894" spans="1:4">
      <c r="A894" s="215"/>
      <c r="B894" s="110" t="s">
        <v>2898</v>
      </c>
      <c r="C894" s="109"/>
      <c r="D894" s="116">
        <v>18</v>
      </c>
    </row>
    <row r="895" spans="1:4">
      <c r="A895" s="215"/>
      <c r="B895" s="110" t="s">
        <v>1264</v>
      </c>
      <c r="C895" s="110" t="s">
        <v>2210</v>
      </c>
      <c r="D895" s="116">
        <v>1</v>
      </c>
    </row>
    <row r="896" spans="1:4">
      <c r="A896" s="215"/>
      <c r="B896" s="215"/>
      <c r="C896" s="112" t="s">
        <v>2211</v>
      </c>
      <c r="D896" s="117">
        <v>1</v>
      </c>
    </row>
    <row r="897" spans="1:4">
      <c r="A897" s="215"/>
      <c r="B897" s="215"/>
      <c r="C897" s="112" t="s">
        <v>2212</v>
      </c>
      <c r="D897" s="117">
        <v>1</v>
      </c>
    </row>
    <row r="898" spans="1:4">
      <c r="A898" s="215"/>
      <c r="B898" s="215"/>
      <c r="C898" s="112" t="s">
        <v>2213</v>
      </c>
      <c r="D898" s="117">
        <v>1</v>
      </c>
    </row>
    <row r="899" spans="1:4">
      <c r="A899" s="215"/>
      <c r="B899" s="215"/>
      <c r="C899" s="112" t="s">
        <v>2289</v>
      </c>
      <c r="D899" s="117">
        <v>1</v>
      </c>
    </row>
    <row r="900" spans="1:4">
      <c r="A900" s="215"/>
      <c r="B900" s="215"/>
      <c r="C900" s="112" t="s">
        <v>2290</v>
      </c>
      <c r="D900" s="117">
        <v>1</v>
      </c>
    </row>
    <row r="901" spans="1:4">
      <c r="A901" s="215"/>
      <c r="B901" s="215"/>
      <c r="C901" s="112" t="s">
        <v>2291</v>
      </c>
      <c r="D901" s="117">
        <v>1</v>
      </c>
    </row>
    <row r="902" spans="1:4">
      <c r="A902" s="215"/>
      <c r="B902" s="215"/>
      <c r="C902" s="112" t="s">
        <v>2307</v>
      </c>
      <c r="D902" s="117">
        <v>1</v>
      </c>
    </row>
    <row r="903" spans="1:4">
      <c r="A903" s="215"/>
      <c r="B903" s="110" t="s">
        <v>2961</v>
      </c>
      <c r="C903" s="109"/>
      <c r="D903" s="116">
        <v>8</v>
      </c>
    </row>
    <row r="904" spans="1:4">
      <c r="A904" s="215"/>
      <c r="B904" s="110" t="s">
        <v>2013</v>
      </c>
      <c r="C904" s="110" t="s">
        <v>2438</v>
      </c>
      <c r="D904" s="116">
        <v>1</v>
      </c>
    </row>
    <row r="905" spans="1:4">
      <c r="A905" s="215"/>
      <c r="B905" s="215"/>
      <c r="C905" s="112" t="s">
        <v>2439</v>
      </c>
      <c r="D905" s="117">
        <v>1</v>
      </c>
    </row>
    <row r="906" spans="1:4">
      <c r="A906" s="215"/>
      <c r="B906" s="110" t="s">
        <v>2963</v>
      </c>
      <c r="C906" s="109"/>
      <c r="D906" s="116">
        <v>2</v>
      </c>
    </row>
    <row r="907" spans="1:4">
      <c r="A907" s="215"/>
      <c r="B907" s="110" t="s">
        <v>246</v>
      </c>
      <c r="C907" s="110" t="s">
        <v>2374</v>
      </c>
      <c r="D907" s="116">
        <v>1</v>
      </c>
    </row>
    <row r="908" spans="1:4">
      <c r="A908" s="215"/>
      <c r="B908" s="110" t="s">
        <v>2969</v>
      </c>
      <c r="C908" s="109"/>
      <c r="D908" s="116">
        <v>1</v>
      </c>
    </row>
    <row r="909" spans="1:4">
      <c r="A909" s="215"/>
      <c r="B909" s="110" t="s">
        <v>244</v>
      </c>
      <c r="C909" s="110" t="s">
        <v>2172</v>
      </c>
      <c r="D909" s="116">
        <v>1</v>
      </c>
    </row>
    <row r="910" spans="1:4">
      <c r="A910" s="215"/>
      <c r="B910" s="110" t="s">
        <v>2970</v>
      </c>
      <c r="C910" s="109"/>
      <c r="D910" s="116">
        <v>1</v>
      </c>
    </row>
    <row r="911" spans="1:4">
      <c r="A911" s="215"/>
      <c r="B911" s="110" t="s">
        <v>1980</v>
      </c>
      <c r="C911" s="110" t="s">
        <v>2427</v>
      </c>
      <c r="D911" s="116">
        <v>1</v>
      </c>
    </row>
    <row r="912" spans="1:4">
      <c r="A912" s="215"/>
      <c r="B912" s="215"/>
      <c r="C912" s="112" t="s">
        <v>2428</v>
      </c>
      <c r="D912" s="117">
        <v>1</v>
      </c>
    </row>
    <row r="913" spans="1:4">
      <c r="A913" s="215"/>
      <c r="B913" s="215"/>
      <c r="C913" s="112" t="s">
        <v>2429</v>
      </c>
      <c r="D913" s="117">
        <v>1</v>
      </c>
    </row>
    <row r="914" spans="1:4">
      <c r="A914" s="215"/>
      <c r="B914" s="110" t="s">
        <v>2974</v>
      </c>
      <c r="C914" s="109"/>
      <c r="D914" s="116">
        <v>3</v>
      </c>
    </row>
    <row r="915" spans="1:4">
      <c r="A915" s="215"/>
      <c r="B915" s="110" t="s">
        <v>189</v>
      </c>
      <c r="C915" s="110" t="s">
        <v>3604</v>
      </c>
      <c r="D915" s="116">
        <v>1</v>
      </c>
    </row>
    <row r="916" spans="1:4">
      <c r="A916" s="215"/>
      <c r="B916" s="215"/>
      <c r="C916" s="112" t="s">
        <v>3893</v>
      </c>
      <c r="D916" s="117">
        <v>1</v>
      </c>
    </row>
    <row r="917" spans="1:4">
      <c r="A917" s="215"/>
      <c r="B917" s="215"/>
      <c r="C917" s="112" t="s">
        <v>3894</v>
      </c>
      <c r="D917" s="117">
        <v>1</v>
      </c>
    </row>
    <row r="918" spans="1:4">
      <c r="A918" s="215"/>
      <c r="B918" s="110" t="s">
        <v>2905</v>
      </c>
      <c r="C918" s="109"/>
      <c r="D918" s="116">
        <v>3</v>
      </c>
    </row>
    <row r="919" spans="1:4">
      <c r="A919" s="215"/>
      <c r="B919" s="110" t="s">
        <v>2987</v>
      </c>
      <c r="C919" s="110" t="s">
        <v>2230</v>
      </c>
      <c r="D919" s="116">
        <v>1</v>
      </c>
    </row>
    <row r="920" spans="1:4">
      <c r="A920" s="215"/>
      <c r="B920" s="215"/>
      <c r="C920" s="112" t="s">
        <v>2231</v>
      </c>
      <c r="D920" s="117">
        <v>1</v>
      </c>
    </row>
    <row r="921" spans="1:4">
      <c r="A921" s="215"/>
      <c r="B921" s="110" t="s">
        <v>3005</v>
      </c>
      <c r="C921" s="109"/>
      <c r="D921" s="116">
        <v>2</v>
      </c>
    </row>
    <row r="922" spans="1:4">
      <c r="A922" s="215"/>
      <c r="B922" s="110" t="s">
        <v>3351</v>
      </c>
      <c r="C922" s="110" t="s">
        <v>3327</v>
      </c>
      <c r="D922" s="116">
        <v>1</v>
      </c>
    </row>
    <row r="923" spans="1:4">
      <c r="A923" s="215"/>
      <c r="B923" s="215"/>
      <c r="C923" s="112" t="s">
        <v>3522</v>
      </c>
      <c r="D923" s="117">
        <v>1</v>
      </c>
    </row>
    <row r="924" spans="1:4">
      <c r="A924" s="215"/>
      <c r="B924" s="215"/>
      <c r="C924" s="112" t="s">
        <v>3954</v>
      </c>
      <c r="D924" s="117">
        <v>1</v>
      </c>
    </row>
    <row r="925" spans="1:4">
      <c r="A925" s="215"/>
      <c r="B925" s="110" t="s">
        <v>3360</v>
      </c>
      <c r="C925" s="109"/>
      <c r="D925" s="116">
        <v>3</v>
      </c>
    </row>
    <row r="926" spans="1:4">
      <c r="A926" s="215"/>
      <c r="B926" s="110" t="s">
        <v>3508</v>
      </c>
      <c r="C926" s="110" t="s">
        <v>3520</v>
      </c>
      <c r="D926" s="116">
        <v>1</v>
      </c>
    </row>
    <row r="927" spans="1:4">
      <c r="A927" s="215"/>
      <c r="B927" s="110" t="s">
        <v>3550</v>
      </c>
      <c r="C927" s="109"/>
      <c r="D927" s="116">
        <v>1</v>
      </c>
    </row>
    <row r="928" spans="1:4">
      <c r="A928" s="215"/>
      <c r="B928" s="110" t="s">
        <v>4042</v>
      </c>
      <c r="C928" s="110" t="s">
        <v>4062</v>
      </c>
      <c r="D928" s="116">
        <v>1</v>
      </c>
    </row>
    <row r="929" spans="1:4">
      <c r="A929" s="215"/>
      <c r="B929" s="215"/>
      <c r="C929" s="112" t="s">
        <v>4063</v>
      </c>
      <c r="D929" s="117">
        <v>1</v>
      </c>
    </row>
    <row r="930" spans="1:4">
      <c r="A930" s="215"/>
      <c r="B930" s="215"/>
      <c r="C930" s="112" t="s">
        <v>4064</v>
      </c>
      <c r="D930" s="117">
        <v>1</v>
      </c>
    </row>
    <row r="931" spans="1:4">
      <c r="A931" s="215"/>
      <c r="B931" s="215"/>
      <c r="C931" s="112" t="s">
        <v>4065</v>
      </c>
      <c r="D931" s="117">
        <v>1</v>
      </c>
    </row>
    <row r="932" spans="1:4">
      <c r="A932" s="215"/>
      <c r="B932" s="110" t="s">
        <v>4085</v>
      </c>
      <c r="C932" s="109"/>
      <c r="D932" s="116">
        <v>4</v>
      </c>
    </row>
    <row r="933" spans="1:4">
      <c r="A933" s="215"/>
      <c r="B933" s="110" t="s">
        <v>4268</v>
      </c>
      <c r="C933" s="110" t="s">
        <v>3663</v>
      </c>
      <c r="D933" s="116">
        <v>1</v>
      </c>
    </row>
    <row r="934" spans="1:4">
      <c r="A934" s="215"/>
      <c r="B934" s="110" t="s">
        <v>4297</v>
      </c>
      <c r="C934" s="109"/>
      <c r="D934" s="116">
        <v>1</v>
      </c>
    </row>
    <row r="935" spans="1:4">
      <c r="A935" s="110" t="s">
        <v>3164</v>
      </c>
      <c r="B935" s="109"/>
      <c r="C935" s="109"/>
      <c r="D935" s="116">
        <v>106</v>
      </c>
    </row>
    <row r="936" spans="1:4">
      <c r="A936" s="110" t="s">
        <v>2704</v>
      </c>
      <c r="B936" s="110" t="s">
        <v>1876</v>
      </c>
      <c r="C936" s="110" t="s">
        <v>2382</v>
      </c>
      <c r="D936" s="116">
        <v>1</v>
      </c>
    </row>
    <row r="937" spans="1:4">
      <c r="A937" s="215"/>
      <c r="B937" s="215"/>
      <c r="C937" s="112" t="s">
        <v>2383</v>
      </c>
      <c r="D937" s="117">
        <v>1</v>
      </c>
    </row>
    <row r="938" spans="1:4">
      <c r="A938" s="215"/>
      <c r="B938" s="110" t="s">
        <v>2927</v>
      </c>
      <c r="C938" s="109"/>
      <c r="D938" s="116">
        <v>2</v>
      </c>
    </row>
    <row r="939" spans="1:4">
      <c r="A939" s="110" t="s">
        <v>3165</v>
      </c>
      <c r="B939" s="109"/>
      <c r="C939" s="109"/>
      <c r="D939" s="116">
        <v>2</v>
      </c>
    </row>
    <row r="940" spans="1:4">
      <c r="A940" s="110" t="s">
        <v>1606</v>
      </c>
      <c r="B940" s="110" t="s">
        <v>2995</v>
      </c>
      <c r="C940" s="110" t="s">
        <v>2232</v>
      </c>
      <c r="D940" s="116">
        <v>1</v>
      </c>
    </row>
    <row r="941" spans="1:4">
      <c r="A941" s="215"/>
      <c r="B941" s="215"/>
      <c r="C941" s="112" t="s">
        <v>2233</v>
      </c>
      <c r="D941" s="117">
        <v>1</v>
      </c>
    </row>
    <row r="942" spans="1:4">
      <c r="A942" s="215"/>
      <c r="B942" s="215"/>
      <c r="C942" s="112" t="s">
        <v>2234</v>
      </c>
      <c r="D942" s="117">
        <v>1</v>
      </c>
    </row>
    <row r="943" spans="1:4">
      <c r="A943" s="215"/>
      <c r="B943" s="215"/>
      <c r="C943" s="112" t="s">
        <v>2235</v>
      </c>
      <c r="D943" s="117">
        <v>1</v>
      </c>
    </row>
    <row r="944" spans="1:4">
      <c r="A944" s="215"/>
      <c r="B944" s="215"/>
      <c r="C944" s="112" t="s">
        <v>2236</v>
      </c>
      <c r="D944" s="117">
        <v>1</v>
      </c>
    </row>
    <row r="945" spans="1:4">
      <c r="A945" s="215"/>
      <c r="B945" s="215"/>
      <c r="C945" s="112" t="s">
        <v>2237</v>
      </c>
      <c r="D945" s="117">
        <v>1</v>
      </c>
    </row>
    <row r="946" spans="1:4">
      <c r="A946" s="215"/>
      <c r="B946" s="215"/>
      <c r="C946" s="112" t="s">
        <v>2238</v>
      </c>
      <c r="D946" s="117">
        <v>1</v>
      </c>
    </row>
    <row r="947" spans="1:4">
      <c r="A947" s="215"/>
      <c r="B947" s="215"/>
      <c r="C947" s="112" t="s">
        <v>2239</v>
      </c>
      <c r="D947" s="117">
        <v>1</v>
      </c>
    </row>
    <row r="948" spans="1:4">
      <c r="A948" s="215"/>
      <c r="B948" s="215"/>
      <c r="C948" s="112" t="s">
        <v>2240</v>
      </c>
      <c r="D948" s="117">
        <v>1</v>
      </c>
    </row>
    <row r="949" spans="1:4">
      <c r="A949" s="215"/>
      <c r="B949" s="110" t="s">
        <v>3002</v>
      </c>
      <c r="C949" s="109"/>
      <c r="D949" s="116">
        <v>9</v>
      </c>
    </row>
    <row r="950" spans="1:4">
      <c r="A950" s="215"/>
      <c r="B950" s="110" t="s">
        <v>228</v>
      </c>
      <c r="C950" s="110" t="s">
        <v>2554</v>
      </c>
      <c r="D950" s="116">
        <v>1</v>
      </c>
    </row>
    <row r="951" spans="1:4">
      <c r="A951" s="215"/>
      <c r="B951" s="215"/>
      <c r="C951" s="112" t="s">
        <v>2555</v>
      </c>
      <c r="D951" s="117">
        <v>1</v>
      </c>
    </row>
    <row r="952" spans="1:4">
      <c r="A952" s="215"/>
      <c r="B952" s="215"/>
      <c r="C952" s="112" t="s">
        <v>2556</v>
      </c>
      <c r="D952" s="117">
        <v>1</v>
      </c>
    </row>
    <row r="953" spans="1:4">
      <c r="A953" s="215"/>
      <c r="B953" s="110" t="s">
        <v>2888</v>
      </c>
      <c r="C953" s="109"/>
      <c r="D953" s="116">
        <v>3</v>
      </c>
    </row>
    <row r="954" spans="1:4">
      <c r="A954" s="215"/>
      <c r="B954" s="110" t="s">
        <v>247</v>
      </c>
      <c r="C954" s="110" t="s">
        <v>2121</v>
      </c>
      <c r="D954" s="116">
        <v>1</v>
      </c>
    </row>
    <row r="955" spans="1:4">
      <c r="A955" s="215"/>
      <c r="B955" s="215"/>
      <c r="C955" s="112" t="s">
        <v>2361</v>
      </c>
      <c r="D955" s="117">
        <v>1</v>
      </c>
    </row>
    <row r="956" spans="1:4">
      <c r="A956" s="215"/>
      <c r="B956" s="215"/>
      <c r="C956" s="112" t="s">
        <v>2063</v>
      </c>
      <c r="D956" s="117">
        <v>1</v>
      </c>
    </row>
    <row r="957" spans="1:4">
      <c r="A957" s="215"/>
      <c r="B957" s="215"/>
      <c r="C957" s="112" t="s">
        <v>2064</v>
      </c>
      <c r="D957" s="117">
        <v>1</v>
      </c>
    </row>
    <row r="958" spans="1:4">
      <c r="A958" s="215"/>
      <c r="B958" s="215"/>
      <c r="C958" s="112" t="s">
        <v>2065</v>
      </c>
      <c r="D958" s="117">
        <v>1</v>
      </c>
    </row>
    <row r="959" spans="1:4">
      <c r="A959" s="215"/>
      <c r="B959" s="215"/>
      <c r="C959" s="112" t="s">
        <v>3862</v>
      </c>
      <c r="D959" s="117">
        <v>1</v>
      </c>
    </row>
    <row r="960" spans="1:4">
      <c r="A960" s="215"/>
      <c r="B960" s="110" t="s">
        <v>2941</v>
      </c>
      <c r="C960" s="109"/>
      <c r="D960" s="116">
        <v>6</v>
      </c>
    </row>
    <row r="961" spans="1:4">
      <c r="A961" s="215"/>
      <c r="B961" s="110" t="s">
        <v>3355</v>
      </c>
      <c r="C961" s="110" t="s">
        <v>3334</v>
      </c>
      <c r="D961" s="116">
        <v>1</v>
      </c>
    </row>
    <row r="962" spans="1:4">
      <c r="A962" s="215"/>
      <c r="B962" s="110" t="s">
        <v>3361</v>
      </c>
      <c r="C962" s="109"/>
      <c r="D962" s="116">
        <v>1</v>
      </c>
    </row>
    <row r="963" spans="1:4">
      <c r="A963" s="215"/>
      <c r="B963" s="110" t="s">
        <v>3552</v>
      </c>
      <c r="C963" s="110" t="s">
        <v>3202</v>
      </c>
      <c r="D963" s="116">
        <v>1</v>
      </c>
    </row>
    <row r="964" spans="1:4">
      <c r="A964" s="215"/>
      <c r="B964" s="110" t="s">
        <v>3590</v>
      </c>
      <c r="C964" s="109"/>
      <c r="D964" s="116">
        <v>1</v>
      </c>
    </row>
    <row r="965" spans="1:4">
      <c r="A965" s="110" t="s">
        <v>3166</v>
      </c>
      <c r="B965" s="109"/>
      <c r="C965" s="109"/>
      <c r="D965" s="116">
        <v>20</v>
      </c>
    </row>
    <row r="966" spans="1:4">
      <c r="A966" s="110" t="s">
        <v>2874</v>
      </c>
      <c r="B966" s="110" t="s">
        <v>1238</v>
      </c>
      <c r="C966" s="110" t="s">
        <v>2203</v>
      </c>
      <c r="D966" s="116">
        <v>1</v>
      </c>
    </row>
    <row r="967" spans="1:4">
      <c r="A967" s="215"/>
      <c r="B967" s="215"/>
      <c r="C967" s="112" t="s">
        <v>2204</v>
      </c>
      <c r="D967" s="117">
        <v>1</v>
      </c>
    </row>
    <row r="968" spans="1:4">
      <c r="A968" s="215"/>
      <c r="B968" s="110" t="s">
        <v>2930</v>
      </c>
      <c r="C968" s="109"/>
      <c r="D968" s="116">
        <v>2</v>
      </c>
    </row>
    <row r="969" spans="1:4">
      <c r="A969" s="110" t="s">
        <v>3167</v>
      </c>
      <c r="B969" s="109"/>
      <c r="C969" s="109"/>
      <c r="D969" s="116">
        <v>2</v>
      </c>
    </row>
    <row r="970" spans="1:4">
      <c r="A970" s="110" t="s">
        <v>2825</v>
      </c>
      <c r="B970" s="110" t="s">
        <v>3660</v>
      </c>
      <c r="C970" s="110" t="s">
        <v>3666</v>
      </c>
      <c r="D970" s="116">
        <v>1</v>
      </c>
    </row>
    <row r="971" spans="1:4">
      <c r="A971" s="215"/>
      <c r="B971" s="110" t="s">
        <v>3691</v>
      </c>
      <c r="C971" s="109"/>
      <c r="D971" s="116">
        <v>1</v>
      </c>
    </row>
    <row r="972" spans="1:4">
      <c r="A972" s="110" t="s">
        <v>3692</v>
      </c>
      <c r="B972" s="109"/>
      <c r="C972" s="109"/>
      <c r="D972" s="116">
        <v>1</v>
      </c>
    </row>
    <row r="973" spans="1:4">
      <c r="A973" s="110" t="s">
        <v>2820</v>
      </c>
      <c r="B973" s="110" t="s">
        <v>4038</v>
      </c>
      <c r="C973" s="110" t="s">
        <v>4068</v>
      </c>
      <c r="D973" s="116">
        <v>1</v>
      </c>
    </row>
    <row r="974" spans="1:4">
      <c r="A974" s="215"/>
      <c r="B974" s="110" t="s">
        <v>4087</v>
      </c>
      <c r="C974" s="109"/>
      <c r="D974" s="116">
        <v>1</v>
      </c>
    </row>
    <row r="975" spans="1:4">
      <c r="A975" s="110" t="s">
        <v>4088</v>
      </c>
      <c r="B975" s="109"/>
      <c r="C975" s="109"/>
      <c r="D975" s="116">
        <v>1</v>
      </c>
    </row>
    <row r="976" spans="1:4" ht="18">
      <c r="A976" s="129" t="s">
        <v>2873</v>
      </c>
      <c r="B976" s="216"/>
      <c r="C976" s="216"/>
      <c r="D976" s="131">
        <v>779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67C98-E812-4718-8399-838366129250}">
  <dimension ref="A1:P87"/>
  <sheetViews>
    <sheetView workbookViewId="0">
      <selection sqref="A1:P87"/>
    </sheetView>
  </sheetViews>
  <sheetFormatPr defaultRowHeight="14.4"/>
  <cols>
    <col min="1" max="1" width="4" bestFit="1" customWidth="1"/>
    <col min="2" max="2" width="51.109375" bestFit="1" customWidth="1"/>
    <col min="3" max="3" width="43" bestFit="1" customWidth="1"/>
    <col min="4" max="4" width="193.6640625" bestFit="1" customWidth="1"/>
    <col min="5" max="5" width="12.109375" bestFit="1" customWidth="1"/>
    <col min="6" max="6" width="26.88671875" bestFit="1" customWidth="1"/>
    <col min="7" max="7" width="28.33203125" bestFit="1" customWidth="1"/>
    <col min="8" max="8" width="13.109375" bestFit="1" customWidth="1"/>
    <col min="9" max="9" width="19.33203125" bestFit="1" customWidth="1"/>
    <col min="10" max="10" width="16.5546875" bestFit="1" customWidth="1"/>
    <col min="11" max="11" width="14.109375" bestFit="1" customWidth="1"/>
    <col min="12" max="12" width="245.44140625" bestFit="1" customWidth="1"/>
    <col min="13" max="13" width="225.33203125" bestFit="1" customWidth="1"/>
    <col min="14" max="14" width="15" bestFit="1" customWidth="1"/>
    <col min="15" max="15" width="12.109375" bestFit="1" customWidth="1"/>
    <col min="16" max="16" width="18.109375" bestFit="1" customWidth="1"/>
  </cols>
  <sheetData>
    <row r="1" spans="1:16" ht="15" thickBot="1">
      <c r="A1" s="212" t="s">
        <v>220</v>
      </c>
      <c r="B1" s="212" t="s">
        <v>417</v>
      </c>
      <c r="C1" s="212" t="s">
        <v>256</v>
      </c>
      <c r="D1" s="212" t="s">
        <v>738</v>
      </c>
      <c r="E1" s="212" t="s">
        <v>2720</v>
      </c>
      <c r="F1" s="212" t="s">
        <v>2875</v>
      </c>
      <c r="G1" s="212" t="s">
        <v>418</v>
      </c>
      <c r="H1" s="212" t="s">
        <v>2883</v>
      </c>
      <c r="I1" s="212" t="s">
        <v>421</v>
      </c>
      <c r="J1" s="212" t="s">
        <v>419</v>
      </c>
      <c r="K1" s="212" t="s">
        <v>219</v>
      </c>
      <c r="L1" s="212" t="s">
        <v>420</v>
      </c>
      <c r="M1" s="212" t="s">
        <v>564</v>
      </c>
      <c r="N1" s="212" t="s">
        <v>565</v>
      </c>
      <c r="O1" s="212" t="s">
        <v>2879</v>
      </c>
      <c r="P1" s="212" t="s">
        <v>3097</v>
      </c>
    </row>
    <row r="2" spans="1:16" ht="57.6">
      <c r="A2" s="206">
        <v>1</v>
      </c>
      <c r="B2" s="206" t="s">
        <v>11</v>
      </c>
      <c r="C2" s="206" t="s">
        <v>180</v>
      </c>
      <c r="D2" s="206" t="s">
        <v>877</v>
      </c>
      <c r="E2" s="206" t="s">
        <v>2696</v>
      </c>
      <c r="F2" s="206" t="s">
        <v>2876</v>
      </c>
      <c r="G2" s="206" t="s">
        <v>2076</v>
      </c>
      <c r="H2" s="206" t="s">
        <v>2926</v>
      </c>
      <c r="I2" s="206" t="s">
        <v>4295</v>
      </c>
      <c r="J2" s="206" t="s">
        <v>412</v>
      </c>
      <c r="K2" s="206" t="s">
        <v>10</v>
      </c>
      <c r="L2" s="206" t="s">
        <v>1484</v>
      </c>
      <c r="M2" s="207" t="s">
        <v>1390</v>
      </c>
      <c r="N2" s="208">
        <v>45823</v>
      </c>
      <c r="O2" s="206">
        <v>283</v>
      </c>
      <c r="P2" s="206" t="s">
        <v>2880</v>
      </c>
    </row>
    <row r="3" spans="1:16" ht="57.6">
      <c r="A3" s="206">
        <v>775</v>
      </c>
      <c r="B3" s="206" t="s">
        <v>22</v>
      </c>
      <c r="C3" s="206" t="s">
        <v>3130</v>
      </c>
      <c r="D3" s="206" t="s">
        <v>3137</v>
      </c>
      <c r="E3" s="206" t="s">
        <v>1604</v>
      </c>
      <c r="F3" s="206" t="s">
        <v>2861</v>
      </c>
      <c r="G3" s="206" t="s">
        <v>2591</v>
      </c>
      <c r="H3" s="206" t="s">
        <v>2884</v>
      </c>
      <c r="I3" s="206" t="s">
        <v>4295</v>
      </c>
      <c r="J3" s="206" t="s">
        <v>412</v>
      </c>
      <c r="K3" s="206" t="s">
        <v>10</v>
      </c>
      <c r="L3" s="206" t="s">
        <v>303</v>
      </c>
      <c r="M3" s="207" t="s">
        <v>1431</v>
      </c>
      <c r="N3" s="208">
        <v>42688</v>
      </c>
      <c r="O3" s="206">
        <v>-2852</v>
      </c>
      <c r="P3" s="206" t="s">
        <v>2881</v>
      </c>
    </row>
    <row r="4" spans="1:16" ht="72">
      <c r="A4" s="206">
        <v>774</v>
      </c>
      <c r="B4" s="206" t="s">
        <v>21</v>
      </c>
      <c r="C4" s="206" t="s">
        <v>237</v>
      </c>
      <c r="D4" s="206" t="s">
        <v>880</v>
      </c>
      <c r="E4" s="206" t="s">
        <v>1604</v>
      </c>
      <c r="F4" s="206" t="s">
        <v>2860</v>
      </c>
      <c r="G4" s="206" t="s">
        <v>2590</v>
      </c>
      <c r="H4" s="206" t="s">
        <v>2926</v>
      </c>
      <c r="I4" s="206" t="s">
        <v>4295</v>
      </c>
      <c r="J4" s="206" t="s">
        <v>412</v>
      </c>
      <c r="K4" s="206" t="s">
        <v>10</v>
      </c>
      <c r="L4" s="206" t="s">
        <v>302</v>
      </c>
      <c r="M4" s="207" t="s">
        <v>4298</v>
      </c>
      <c r="N4" s="208">
        <v>42604</v>
      </c>
      <c r="O4" s="206">
        <v>-2936</v>
      </c>
      <c r="P4" s="206" t="s">
        <v>2881</v>
      </c>
    </row>
    <row r="5" spans="1:16" ht="57.6">
      <c r="A5" s="206">
        <v>760</v>
      </c>
      <c r="B5" s="206" t="s">
        <v>4299</v>
      </c>
      <c r="C5" s="206" t="s">
        <v>3130</v>
      </c>
      <c r="D5" s="206" t="s">
        <v>3137</v>
      </c>
      <c r="E5" s="206" t="s">
        <v>1604</v>
      </c>
      <c r="F5" s="206" t="s">
        <v>2861</v>
      </c>
      <c r="G5" s="206" t="s">
        <v>2577</v>
      </c>
      <c r="H5" s="206" t="s">
        <v>2884</v>
      </c>
      <c r="I5" s="206" t="s">
        <v>4295</v>
      </c>
      <c r="J5" s="206" t="s">
        <v>413</v>
      </c>
      <c r="K5" s="206" t="s">
        <v>10</v>
      </c>
      <c r="L5" s="206" t="s">
        <v>1444</v>
      </c>
      <c r="M5" s="207" t="s">
        <v>1443</v>
      </c>
      <c r="N5" s="208">
        <v>42779</v>
      </c>
      <c r="O5" s="206">
        <v>-2761</v>
      </c>
      <c r="P5" s="206" t="s">
        <v>2881</v>
      </c>
    </row>
    <row r="6" spans="1:16" ht="57.6">
      <c r="A6" s="206">
        <v>758</v>
      </c>
      <c r="B6" s="206" t="s">
        <v>26</v>
      </c>
      <c r="C6" s="206" t="s">
        <v>180</v>
      </c>
      <c r="D6" s="206" t="s">
        <v>877</v>
      </c>
      <c r="E6" s="206" t="s">
        <v>2696</v>
      </c>
      <c r="F6" s="206" t="s">
        <v>2876</v>
      </c>
      <c r="G6" s="206" t="s">
        <v>2575</v>
      </c>
      <c r="H6" s="206" t="s">
        <v>2884</v>
      </c>
      <c r="I6" s="206" t="s">
        <v>4295</v>
      </c>
      <c r="J6" s="206" t="s">
        <v>413</v>
      </c>
      <c r="K6" s="206" t="s">
        <v>10</v>
      </c>
      <c r="L6" s="206" t="s">
        <v>301</v>
      </c>
      <c r="M6" s="207" t="s">
        <v>1441</v>
      </c>
      <c r="N6" s="208">
        <v>42779</v>
      </c>
      <c r="O6" s="206">
        <v>-2761</v>
      </c>
      <c r="P6" s="206" t="s">
        <v>2881</v>
      </c>
    </row>
    <row r="7" spans="1:16" ht="43.2">
      <c r="A7" s="206">
        <v>741</v>
      </c>
      <c r="B7" s="206" t="s">
        <v>41</v>
      </c>
      <c r="C7" s="206" t="s">
        <v>180</v>
      </c>
      <c r="D7" s="206" t="s">
        <v>877</v>
      </c>
      <c r="E7" s="206" t="s">
        <v>2696</v>
      </c>
      <c r="F7" s="206" t="s">
        <v>2876</v>
      </c>
      <c r="G7" s="206" t="s">
        <v>2558</v>
      </c>
      <c r="H7" s="206" t="s">
        <v>2926</v>
      </c>
      <c r="I7" s="206" t="s">
        <v>4295</v>
      </c>
      <c r="J7" s="206" t="s">
        <v>412</v>
      </c>
      <c r="K7" s="206" t="s">
        <v>10</v>
      </c>
      <c r="L7" s="206" t="s">
        <v>310</v>
      </c>
      <c r="M7" s="207" t="s">
        <v>4300</v>
      </c>
      <c r="N7" s="208">
        <v>43185</v>
      </c>
      <c r="O7" s="206">
        <v>-2355</v>
      </c>
      <c r="P7" s="206" t="s">
        <v>2881</v>
      </c>
    </row>
    <row r="8" spans="1:16">
      <c r="A8" s="206">
        <v>736</v>
      </c>
      <c r="B8" s="206" t="s">
        <v>4301</v>
      </c>
      <c r="C8" s="206" t="s">
        <v>146</v>
      </c>
      <c r="D8" s="206" t="s">
        <v>2721</v>
      </c>
      <c r="E8" s="206" t="s">
        <v>1605</v>
      </c>
      <c r="F8" s="206" t="s">
        <v>2861</v>
      </c>
      <c r="G8" s="206" t="s">
        <v>2553</v>
      </c>
      <c r="H8" s="206" t="s">
        <v>2884</v>
      </c>
      <c r="I8" s="206" t="s">
        <v>4295</v>
      </c>
      <c r="J8" s="206" t="s">
        <v>414</v>
      </c>
      <c r="K8" s="206" t="s">
        <v>10</v>
      </c>
      <c r="L8" s="206" t="s">
        <v>362</v>
      </c>
      <c r="M8" s="206" t="s">
        <v>737</v>
      </c>
      <c r="N8" s="208">
        <v>43346</v>
      </c>
      <c r="O8" s="206">
        <v>-2194</v>
      </c>
      <c r="P8" s="206" t="s">
        <v>2881</v>
      </c>
    </row>
    <row r="9" spans="1:16" ht="28.8">
      <c r="A9" s="206">
        <v>727</v>
      </c>
      <c r="B9" s="206" t="s">
        <v>42</v>
      </c>
      <c r="C9" s="206" t="s">
        <v>180</v>
      </c>
      <c r="D9" s="206" t="s">
        <v>877</v>
      </c>
      <c r="E9" s="206" t="s">
        <v>2696</v>
      </c>
      <c r="F9" s="206" t="s">
        <v>2876</v>
      </c>
      <c r="G9" s="206" t="s">
        <v>2544</v>
      </c>
      <c r="H9" s="206" t="s">
        <v>2926</v>
      </c>
      <c r="I9" s="206" t="s">
        <v>4295</v>
      </c>
      <c r="J9" s="206" t="s">
        <v>412</v>
      </c>
      <c r="K9" s="206" t="s">
        <v>10</v>
      </c>
      <c r="L9" s="206" t="s">
        <v>311</v>
      </c>
      <c r="M9" s="207" t="s">
        <v>4302</v>
      </c>
      <c r="N9" s="208">
        <v>43185</v>
      </c>
      <c r="O9" s="206">
        <v>-2355</v>
      </c>
      <c r="P9" s="206" t="s">
        <v>2881</v>
      </c>
    </row>
    <row r="10" spans="1:16">
      <c r="A10" s="206">
        <v>722</v>
      </c>
      <c r="B10" s="206" t="s">
        <v>67</v>
      </c>
      <c r="C10" s="206" t="s">
        <v>239</v>
      </c>
      <c r="D10" s="206" t="s">
        <v>2735</v>
      </c>
      <c r="E10" s="206" t="s">
        <v>1605</v>
      </c>
      <c r="F10" s="206" t="s">
        <v>2861</v>
      </c>
      <c r="G10" s="206" t="s">
        <v>2539</v>
      </c>
      <c r="H10" s="206" t="s">
        <v>2884</v>
      </c>
      <c r="I10" s="206" t="s">
        <v>4295</v>
      </c>
      <c r="J10" s="206" t="s">
        <v>413</v>
      </c>
      <c r="K10" s="206" t="s">
        <v>10</v>
      </c>
      <c r="L10" s="206" t="s">
        <v>324</v>
      </c>
      <c r="M10" s="206" t="s">
        <v>577</v>
      </c>
      <c r="N10" s="208">
        <v>43809</v>
      </c>
      <c r="O10" s="206">
        <v>-1731</v>
      </c>
      <c r="P10" s="206" t="s">
        <v>2881</v>
      </c>
    </row>
    <row r="11" spans="1:16">
      <c r="A11" s="206">
        <v>721</v>
      </c>
      <c r="B11" s="206" t="s">
        <v>66</v>
      </c>
      <c r="C11" s="206" t="s">
        <v>239</v>
      </c>
      <c r="D11" s="206" t="s">
        <v>2735</v>
      </c>
      <c r="E11" s="206" t="s">
        <v>1605</v>
      </c>
      <c r="F11" s="206" t="s">
        <v>2861</v>
      </c>
      <c r="G11" s="206" t="s">
        <v>2538</v>
      </c>
      <c r="H11" s="206" t="s">
        <v>2884</v>
      </c>
      <c r="I11" s="206" t="s">
        <v>4295</v>
      </c>
      <c r="J11" s="206" t="s">
        <v>413</v>
      </c>
      <c r="K11" s="206" t="s">
        <v>10</v>
      </c>
      <c r="L11" s="206" t="s">
        <v>323</v>
      </c>
      <c r="M11" s="206" t="s">
        <v>576</v>
      </c>
      <c r="N11" s="208">
        <v>43809</v>
      </c>
      <c r="O11" s="206">
        <v>-1731</v>
      </c>
      <c r="P11" s="206" t="s">
        <v>2881</v>
      </c>
    </row>
    <row r="12" spans="1:16">
      <c r="A12" s="206">
        <v>720</v>
      </c>
      <c r="B12" s="206" t="s">
        <v>65</v>
      </c>
      <c r="C12" s="206" t="s">
        <v>239</v>
      </c>
      <c r="D12" s="206" t="s">
        <v>2735</v>
      </c>
      <c r="E12" s="206" t="s">
        <v>1605</v>
      </c>
      <c r="F12" s="206" t="s">
        <v>2861</v>
      </c>
      <c r="G12" s="206" t="s">
        <v>2537</v>
      </c>
      <c r="H12" s="206" t="s">
        <v>2884</v>
      </c>
      <c r="I12" s="206" t="s">
        <v>4295</v>
      </c>
      <c r="J12" s="206" t="s">
        <v>413</v>
      </c>
      <c r="K12" s="206" t="s">
        <v>10</v>
      </c>
      <c r="L12" s="206" t="s">
        <v>323</v>
      </c>
      <c r="M12" s="206" t="s">
        <v>575</v>
      </c>
      <c r="N12" s="208">
        <v>43809</v>
      </c>
      <c r="O12" s="206">
        <v>-1731</v>
      </c>
      <c r="P12" s="206" t="s">
        <v>2881</v>
      </c>
    </row>
    <row r="13" spans="1:16" ht="28.8">
      <c r="A13" s="206">
        <v>719</v>
      </c>
      <c r="B13" s="206" t="s">
        <v>64</v>
      </c>
      <c r="C13" s="206" t="s">
        <v>239</v>
      </c>
      <c r="D13" s="206" t="s">
        <v>2735</v>
      </c>
      <c r="E13" s="206" t="s">
        <v>1605</v>
      </c>
      <c r="F13" s="206" t="s">
        <v>2861</v>
      </c>
      <c r="G13" s="206" t="s">
        <v>2536</v>
      </c>
      <c r="H13" s="206" t="s">
        <v>2884</v>
      </c>
      <c r="I13" s="206" t="s">
        <v>4295</v>
      </c>
      <c r="J13" s="206" t="s">
        <v>413</v>
      </c>
      <c r="K13" s="206" t="s">
        <v>10</v>
      </c>
      <c r="L13" s="206" t="s">
        <v>322</v>
      </c>
      <c r="M13" s="207" t="s">
        <v>1477</v>
      </c>
      <c r="N13" s="208">
        <v>43809</v>
      </c>
      <c r="O13" s="206">
        <v>-1731</v>
      </c>
      <c r="P13" s="206" t="s">
        <v>2881</v>
      </c>
    </row>
    <row r="14" spans="1:16" ht="28.8">
      <c r="A14" s="206">
        <v>718</v>
      </c>
      <c r="B14" s="206" t="s">
        <v>63</v>
      </c>
      <c r="C14" s="206" t="s">
        <v>239</v>
      </c>
      <c r="D14" s="206" t="s">
        <v>2735</v>
      </c>
      <c r="E14" s="206" t="s">
        <v>1605</v>
      </c>
      <c r="F14" s="206" t="s">
        <v>2861</v>
      </c>
      <c r="G14" s="206" t="s">
        <v>2535</v>
      </c>
      <c r="H14" s="206" t="s">
        <v>2884</v>
      </c>
      <c r="I14" s="206" t="s">
        <v>4295</v>
      </c>
      <c r="J14" s="206" t="s">
        <v>413</v>
      </c>
      <c r="K14" s="206" t="s">
        <v>10</v>
      </c>
      <c r="L14" s="206" t="s">
        <v>321</v>
      </c>
      <c r="M14" s="207" t="s">
        <v>1476</v>
      </c>
      <c r="N14" s="208">
        <v>43809</v>
      </c>
      <c r="O14" s="206">
        <v>-1731</v>
      </c>
      <c r="P14" s="206" t="s">
        <v>2881</v>
      </c>
    </row>
    <row r="15" spans="1:16">
      <c r="A15" s="206">
        <v>20</v>
      </c>
      <c r="B15" s="206" t="s">
        <v>1220</v>
      </c>
      <c r="C15" s="206" t="s">
        <v>1276</v>
      </c>
      <c r="D15" s="206" t="s">
        <v>1692</v>
      </c>
      <c r="E15" s="206" t="s">
        <v>2697</v>
      </c>
      <c r="F15" s="206" t="s">
        <v>2861</v>
      </c>
      <c r="G15" s="206" t="s">
        <v>2196</v>
      </c>
      <c r="H15" s="206" t="s">
        <v>2884</v>
      </c>
      <c r="I15" s="206" t="s">
        <v>4295</v>
      </c>
      <c r="J15" s="206" t="s">
        <v>413</v>
      </c>
      <c r="K15" s="206" t="s">
        <v>10</v>
      </c>
      <c r="L15" s="206" t="s">
        <v>1221</v>
      </c>
      <c r="M15" s="206" t="s">
        <v>602</v>
      </c>
      <c r="N15" s="208">
        <v>45534</v>
      </c>
      <c r="O15" s="206">
        <v>-6</v>
      </c>
      <c r="P15" s="206" t="s">
        <v>2881</v>
      </c>
    </row>
    <row r="16" spans="1:16" ht="28.8">
      <c r="A16" s="206">
        <v>717</v>
      </c>
      <c r="B16" s="206" t="s">
        <v>62</v>
      </c>
      <c r="C16" s="206" t="s">
        <v>239</v>
      </c>
      <c r="D16" s="206" t="s">
        <v>2735</v>
      </c>
      <c r="E16" s="206" t="s">
        <v>1605</v>
      </c>
      <c r="F16" s="206" t="s">
        <v>2861</v>
      </c>
      <c r="G16" s="206" t="s">
        <v>2534</v>
      </c>
      <c r="H16" s="206" t="s">
        <v>2884</v>
      </c>
      <c r="I16" s="206" t="s">
        <v>4295</v>
      </c>
      <c r="J16" s="206" t="s">
        <v>413</v>
      </c>
      <c r="K16" s="206" t="s">
        <v>10</v>
      </c>
      <c r="L16" s="206" t="s">
        <v>320</v>
      </c>
      <c r="M16" s="207" t="s">
        <v>1475</v>
      </c>
      <c r="N16" s="208">
        <v>43809</v>
      </c>
      <c r="O16" s="206">
        <v>-1731</v>
      </c>
      <c r="P16" s="206" t="s">
        <v>2881</v>
      </c>
    </row>
    <row r="17" spans="1:16" ht="28.8">
      <c r="A17" s="206">
        <v>716</v>
      </c>
      <c r="B17" s="206" t="s">
        <v>61</v>
      </c>
      <c r="C17" s="206" t="s">
        <v>239</v>
      </c>
      <c r="D17" s="206" t="s">
        <v>2735</v>
      </c>
      <c r="E17" s="206" t="s">
        <v>1605</v>
      </c>
      <c r="F17" s="206" t="s">
        <v>2861</v>
      </c>
      <c r="G17" s="206" t="s">
        <v>2533</v>
      </c>
      <c r="H17" s="206" t="s">
        <v>2884</v>
      </c>
      <c r="I17" s="206" t="s">
        <v>4295</v>
      </c>
      <c r="J17" s="206" t="s">
        <v>413</v>
      </c>
      <c r="K17" s="206" t="s">
        <v>10</v>
      </c>
      <c r="L17" s="206" t="s">
        <v>319</v>
      </c>
      <c r="M17" s="207" t="s">
        <v>1474</v>
      </c>
      <c r="N17" s="208">
        <v>43809</v>
      </c>
      <c r="O17" s="206">
        <v>-1731</v>
      </c>
      <c r="P17" s="206" t="s">
        <v>2881</v>
      </c>
    </row>
    <row r="18" spans="1:16" ht="28.8">
      <c r="A18" s="206">
        <v>715</v>
      </c>
      <c r="B18" s="206" t="s">
        <v>60</v>
      </c>
      <c r="C18" s="206" t="s">
        <v>239</v>
      </c>
      <c r="D18" s="206" t="s">
        <v>2735</v>
      </c>
      <c r="E18" s="206" t="s">
        <v>1605</v>
      </c>
      <c r="F18" s="206" t="s">
        <v>2861</v>
      </c>
      <c r="G18" s="206" t="s">
        <v>2532</v>
      </c>
      <c r="H18" s="206" t="s">
        <v>2884</v>
      </c>
      <c r="I18" s="206" t="s">
        <v>4295</v>
      </c>
      <c r="J18" s="206" t="s">
        <v>413</v>
      </c>
      <c r="K18" s="206" t="s">
        <v>10</v>
      </c>
      <c r="L18" s="206" t="s">
        <v>318</v>
      </c>
      <c r="M18" s="207" t="s">
        <v>1473</v>
      </c>
      <c r="N18" s="208">
        <v>43809</v>
      </c>
      <c r="O18" s="206">
        <v>-1731</v>
      </c>
      <c r="P18" s="206" t="s">
        <v>2881</v>
      </c>
    </row>
    <row r="19" spans="1:16">
      <c r="A19" s="206">
        <v>714</v>
      </c>
      <c r="B19" s="206" t="s">
        <v>59</v>
      </c>
      <c r="C19" s="206" t="s">
        <v>239</v>
      </c>
      <c r="D19" s="206" t="s">
        <v>2735</v>
      </c>
      <c r="E19" s="206" t="s">
        <v>1605</v>
      </c>
      <c r="F19" s="206" t="s">
        <v>2861</v>
      </c>
      <c r="G19" s="206" t="s">
        <v>2531</v>
      </c>
      <c r="H19" s="206" t="s">
        <v>2884</v>
      </c>
      <c r="I19" s="206" t="s">
        <v>4295</v>
      </c>
      <c r="J19" s="206" t="s">
        <v>413</v>
      </c>
      <c r="K19" s="206" t="s">
        <v>10</v>
      </c>
      <c r="L19" s="206" t="s">
        <v>317</v>
      </c>
      <c r="M19" s="206" t="s">
        <v>574</v>
      </c>
      <c r="N19" s="208">
        <v>43809</v>
      </c>
      <c r="O19" s="206">
        <v>-1731</v>
      </c>
      <c r="P19" s="206" t="s">
        <v>2881</v>
      </c>
    </row>
    <row r="20" spans="1:16">
      <c r="A20" s="206">
        <v>713</v>
      </c>
      <c r="B20" s="206" t="s">
        <v>58</v>
      </c>
      <c r="C20" s="206" t="s">
        <v>1026</v>
      </c>
      <c r="D20" s="206" t="s">
        <v>2993</v>
      </c>
      <c r="E20" s="206" t="s">
        <v>1604</v>
      </c>
      <c r="F20" s="206" t="s">
        <v>2861</v>
      </c>
      <c r="G20" s="206" t="s">
        <v>2530</v>
      </c>
      <c r="H20" s="206" t="s">
        <v>2884</v>
      </c>
      <c r="I20" s="206" t="s">
        <v>4295</v>
      </c>
      <c r="J20" s="206" t="s">
        <v>413</v>
      </c>
      <c r="K20" s="206" t="s">
        <v>10</v>
      </c>
      <c r="L20" s="206" t="s">
        <v>316</v>
      </c>
      <c r="M20" s="206" t="s">
        <v>573</v>
      </c>
      <c r="N20" s="208">
        <v>43743</v>
      </c>
      <c r="O20" s="206">
        <v>-1797</v>
      </c>
      <c r="P20" s="206" t="s">
        <v>2881</v>
      </c>
    </row>
    <row r="21" spans="1:16">
      <c r="A21" s="206">
        <v>692</v>
      </c>
      <c r="B21" s="206" t="s">
        <v>166</v>
      </c>
      <c r="C21" s="206" t="s">
        <v>162</v>
      </c>
      <c r="D21" s="206" t="s">
        <v>1151</v>
      </c>
      <c r="E21" s="206" t="s">
        <v>2696</v>
      </c>
      <c r="F21" s="206" t="s">
        <v>2861</v>
      </c>
      <c r="G21" s="206" t="s">
        <v>2509</v>
      </c>
      <c r="H21" s="206" t="s">
        <v>2884</v>
      </c>
      <c r="I21" s="206" t="s">
        <v>4295</v>
      </c>
      <c r="J21" s="206" t="s">
        <v>412</v>
      </c>
      <c r="K21" s="206" t="s">
        <v>10</v>
      </c>
      <c r="L21" s="206" t="s">
        <v>381</v>
      </c>
      <c r="M21" s="206" t="s">
        <v>594</v>
      </c>
      <c r="N21" s="208">
        <v>44069</v>
      </c>
      <c r="O21" s="206">
        <v>-1471</v>
      </c>
      <c r="P21" s="206" t="s">
        <v>2881</v>
      </c>
    </row>
    <row r="22" spans="1:16" ht="28.8">
      <c r="A22" s="206">
        <v>690</v>
      </c>
      <c r="B22" s="206" t="s">
        <v>152</v>
      </c>
      <c r="C22" s="206" t="s">
        <v>146</v>
      </c>
      <c r="D22" s="206" t="s">
        <v>2721</v>
      </c>
      <c r="E22" s="206" t="s">
        <v>1605</v>
      </c>
      <c r="F22" s="206" t="s">
        <v>2861</v>
      </c>
      <c r="G22" s="206" t="s">
        <v>2507</v>
      </c>
      <c r="H22" s="206" t="s">
        <v>2884</v>
      </c>
      <c r="I22" s="206" t="s">
        <v>4295</v>
      </c>
      <c r="J22" s="206" t="s">
        <v>412</v>
      </c>
      <c r="K22" s="206" t="s">
        <v>10</v>
      </c>
      <c r="L22" s="206" t="s">
        <v>376</v>
      </c>
      <c r="M22" s="207" t="s">
        <v>4303</v>
      </c>
      <c r="N22" s="208">
        <v>43950</v>
      </c>
      <c r="O22" s="206">
        <v>-1590</v>
      </c>
      <c r="P22" s="206" t="s">
        <v>2881</v>
      </c>
    </row>
    <row r="23" spans="1:16">
      <c r="A23" s="206">
        <v>678</v>
      </c>
      <c r="B23" s="206" t="s">
        <v>173</v>
      </c>
      <c r="C23" s="206" t="s">
        <v>146</v>
      </c>
      <c r="D23" s="206" t="s">
        <v>2721</v>
      </c>
      <c r="E23" s="206" t="s">
        <v>1605</v>
      </c>
      <c r="F23" s="206" t="s">
        <v>2861</v>
      </c>
      <c r="G23" s="206" t="s">
        <v>2495</v>
      </c>
      <c r="H23" s="206" t="s">
        <v>2884</v>
      </c>
      <c r="I23" s="206" t="s">
        <v>4295</v>
      </c>
      <c r="J23" s="206" t="s">
        <v>413</v>
      </c>
      <c r="K23" s="206" t="s">
        <v>10</v>
      </c>
      <c r="L23" s="206" t="s">
        <v>385</v>
      </c>
      <c r="M23" s="206" t="s">
        <v>600</v>
      </c>
      <c r="N23" s="208">
        <v>44158</v>
      </c>
      <c r="O23" s="206">
        <v>-1382</v>
      </c>
      <c r="P23" s="206" t="s">
        <v>2881</v>
      </c>
    </row>
    <row r="24" spans="1:16" ht="28.8">
      <c r="A24" s="206">
        <v>657</v>
      </c>
      <c r="B24" s="206" t="s">
        <v>84</v>
      </c>
      <c r="C24" s="206" t="s">
        <v>235</v>
      </c>
      <c r="D24" s="206" t="s">
        <v>1380</v>
      </c>
      <c r="E24" s="206" t="s">
        <v>2699</v>
      </c>
      <c r="F24" s="206" t="s">
        <v>2860</v>
      </c>
      <c r="G24" s="206" t="s">
        <v>2473</v>
      </c>
      <c r="H24" s="206" t="s">
        <v>2926</v>
      </c>
      <c r="I24" s="206" t="s">
        <v>4295</v>
      </c>
      <c r="J24" s="206" t="s">
        <v>412</v>
      </c>
      <c r="K24" s="206" t="s">
        <v>10</v>
      </c>
      <c r="L24" s="206" t="s">
        <v>343</v>
      </c>
      <c r="M24" s="207" t="s">
        <v>1426</v>
      </c>
      <c r="N24" s="208">
        <v>44312</v>
      </c>
      <c r="O24" s="206">
        <v>-1228</v>
      </c>
      <c r="P24" s="206" t="s">
        <v>2881</v>
      </c>
    </row>
    <row r="25" spans="1:16" ht="57.6">
      <c r="A25" s="206">
        <v>651</v>
      </c>
      <c r="B25" s="206" t="s">
        <v>4304</v>
      </c>
      <c r="C25" s="206" t="s">
        <v>180</v>
      </c>
      <c r="D25" s="206" t="s">
        <v>877</v>
      </c>
      <c r="E25" s="206" t="s">
        <v>2696</v>
      </c>
      <c r="F25" s="206" t="s">
        <v>2876</v>
      </c>
      <c r="G25" s="206" t="s">
        <v>2468</v>
      </c>
      <c r="H25" s="206" t="s">
        <v>2926</v>
      </c>
      <c r="I25" s="206" t="s">
        <v>4295</v>
      </c>
      <c r="J25" s="206" t="s">
        <v>413</v>
      </c>
      <c r="K25" s="206" t="s">
        <v>10</v>
      </c>
      <c r="L25" s="206" t="s">
        <v>301</v>
      </c>
      <c r="M25" s="207" t="s">
        <v>1393</v>
      </c>
      <c r="N25" s="208">
        <v>44440</v>
      </c>
      <c r="O25" s="206">
        <v>-1100</v>
      </c>
      <c r="P25" s="206" t="s">
        <v>2881</v>
      </c>
    </row>
    <row r="26" spans="1:16">
      <c r="A26" s="206">
        <v>649</v>
      </c>
      <c r="B26" s="206" t="s">
        <v>92</v>
      </c>
      <c r="C26" s="206" t="s">
        <v>240</v>
      </c>
      <c r="D26" s="206" t="s">
        <v>2738</v>
      </c>
      <c r="E26" s="206" t="s">
        <v>1604</v>
      </c>
      <c r="F26" s="206" t="s">
        <v>2861</v>
      </c>
      <c r="G26" s="206" t="s">
        <v>2466</v>
      </c>
      <c r="H26" s="206" t="s">
        <v>2884</v>
      </c>
      <c r="I26" s="206" t="s">
        <v>4295</v>
      </c>
      <c r="J26" s="206" t="s">
        <v>412</v>
      </c>
      <c r="K26" s="206" t="s">
        <v>10</v>
      </c>
      <c r="L26" s="206" t="s">
        <v>348</v>
      </c>
      <c r="M26" s="206" t="s">
        <v>725</v>
      </c>
      <c r="N26" s="208">
        <v>44460</v>
      </c>
      <c r="O26" s="206">
        <v>-1080</v>
      </c>
      <c r="P26" s="206" t="s">
        <v>2881</v>
      </c>
    </row>
    <row r="27" spans="1:16" ht="57.6">
      <c r="A27" s="206">
        <v>620</v>
      </c>
      <c r="B27" s="206" t="s">
        <v>28</v>
      </c>
      <c r="C27" s="206" t="s">
        <v>1026</v>
      </c>
      <c r="D27" s="207" t="s">
        <v>2710</v>
      </c>
      <c r="E27" s="206" t="s">
        <v>1605</v>
      </c>
      <c r="F27" s="206" t="s">
        <v>2878</v>
      </c>
      <c r="G27" s="206" t="s">
        <v>2882</v>
      </c>
      <c r="H27" s="206" t="s">
        <v>2884</v>
      </c>
      <c r="I27" s="206" t="s">
        <v>4295</v>
      </c>
      <c r="J27" s="206" t="s">
        <v>413</v>
      </c>
      <c r="K27" s="206" t="s">
        <v>10</v>
      </c>
      <c r="L27" s="206" t="s">
        <v>4305</v>
      </c>
      <c r="M27" s="207" t="s">
        <v>1395</v>
      </c>
      <c r="N27" s="208">
        <v>44880</v>
      </c>
      <c r="O27" s="206">
        <v>-660</v>
      </c>
      <c r="P27" s="206" t="s">
        <v>2881</v>
      </c>
    </row>
    <row r="28" spans="1:16">
      <c r="A28" s="206">
        <v>583</v>
      </c>
      <c r="B28" s="206" t="s">
        <v>502</v>
      </c>
      <c r="C28" s="206" t="s">
        <v>254</v>
      </c>
      <c r="D28" s="206" t="s">
        <v>3136</v>
      </c>
      <c r="E28" s="206" t="s">
        <v>1605</v>
      </c>
      <c r="F28" s="206" t="s">
        <v>2876</v>
      </c>
      <c r="G28" s="206" t="s">
        <v>2134</v>
      </c>
      <c r="H28" s="206" t="s">
        <v>2884</v>
      </c>
      <c r="I28" s="206" t="s">
        <v>4295</v>
      </c>
      <c r="J28" s="206" t="s">
        <v>413</v>
      </c>
      <c r="K28" s="206" t="s">
        <v>10</v>
      </c>
      <c r="L28" s="206" t="s">
        <v>271</v>
      </c>
      <c r="M28" s="206" t="s">
        <v>655</v>
      </c>
      <c r="N28" s="208">
        <v>45179</v>
      </c>
      <c r="O28" s="206">
        <v>-361</v>
      </c>
      <c r="P28" s="206" t="s">
        <v>2881</v>
      </c>
    </row>
    <row r="29" spans="1:16" ht="43.2">
      <c r="A29" s="206">
        <v>582</v>
      </c>
      <c r="B29" s="206" t="s">
        <v>500</v>
      </c>
      <c r="C29" s="206" t="s">
        <v>254</v>
      </c>
      <c r="D29" s="206" t="s">
        <v>3136</v>
      </c>
      <c r="E29" s="206" t="s">
        <v>1605</v>
      </c>
      <c r="F29" s="206" t="s">
        <v>2876</v>
      </c>
      <c r="G29" s="206" t="s">
        <v>2133</v>
      </c>
      <c r="H29" s="206" t="s">
        <v>2926</v>
      </c>
      <c r="I29" s="206" t="s">
        <v>4295</v>
      </c>
      <c r="J29" s="206" t="s">
        <v>412</v>
      </c>
      <c r="K29" s="206" t="s">
        <v>10</v>
      </c>
      <c r="L29" s="207" t="s">
        <v>272</v>
      </c>
      <c r="M29" s="206" t="s">
        <v>654</v>
      </c>
      <c r="N29" s="208">
        <v>45179</v>
      </c>
      <c r="O29" s="206">
        <v>-361</v>
      </c>
      <c r="P29" s="206" t="s">
        <v>2881</v>
      </c>
    </row>
    <row r="30" spans="1:16">
      <c r="A30" s="206">
        <v>548</v>
      </c>
      <c r="B30" s="206" t="s">
        <v>524</v>
      </c>
      <c r="C30" s="206" t="s">
        <v>187</v>
      </c>
      <c r="D30" s="206" t="s">
        <v>2748</v>
      </c>
      <c r="E30" s="206" t="s">
        <v>1604</v>
      </c>
      <c r="F30" s="206" t="s">
        <v>2861</v>
      </c>
      <c r="G30" s="206" t="s">
        <v>2166</v>
      </c>
      <c r="H30" s="206" t="s">
        <v>2884</v>
      </c>
      <c r="I30" s="206" t="s">
        <v>4295</v>
      </c>
      <c r="J30" s="206" t="s">
        <v>414</v>
      </c>
      <c r="K30" s="206" t="s">
        <v>10</v>
      </c>
      <c r="L30" s="206" t="s">
        <v>525</v>
      </c>
      <c r="M30" s="206" t="s">
        <v>675</v>
      </c>
      <c r="N30" s="208">
        <v>45352</v>
      </c>
      <c r="O30" s="206">
        <v>-188</v>
      </c>
      <c r="P30" s="206" t="s">
        <v>2881</v>
      </c>
    </row>
    <row r="31" spans="1:16">
      <c r="A31" s="206">
        <v>537</v>
      </c>
      <c r="B31" s="206" t="s">
        <v>547</v>
      </c>
      <c r="C31" s="206" t="s">
        <v>2872</v>
      </c>
      <c r="D31" s="206" t="s">
        <v>824</v>
      </c>
      <c r="E31" s="206" t="s">
        <v>1604</v>
      </c>
      <c r="F31" s="206" t="s">
        <v>2861</v>
      </c>
      <c r="G31" s="206" t="s">
        <v>2182</v>
      </c>
      <c r="H31" s="206" t="s">
        <v>2884</v>
      </c>
      <c r="I31" s="206" t="s">
        <v>4295</v>
      </c>
      <c r="J31" s="206" t="s">
        <v>412</v>
      </c>
      <c r="K31" s="206" t="s">
        <v>10</v>
      </c>
      <c r="L31" s="206" t="s">
        <v>4306</v>
      </c>
      <c r="M31" s="206" t="s">
        <v>690</v>
      </c>
      <c r="N31" s="208">
        <v>45435</v>
      </c>
      <c r="O31" s="206">
        <v>-105</v>
      </c>
      <c r="P31" s="206" t="s">
        <v>2881</v>
      </c>
    </row>
    <row r="32" spans="1:16" ht="72">
      <c r="A32" s="206">
        <v>461</v>
      </c>
      <c r="B32" s="206" t="s">
        <v>546</v>
      </c>
      <c r="C32" s="206" t="s">
        <v>1602</v>
      </c>
      <c r="D32" s="207" t="s">
        <v>4307</v>
      </c>
      <c r="E32" s="206" t="s">
        <v>2696</v>
      </c>
      <c r="F32" s="206" t="s">
        <v>2876</v>
      </c>
      <c r="G32" s="206" t="s">
        <v>3844</v>
      </c>
      <c r="H32" s="206" t="s">
        <v>2926</v>
      </c>
      <c r="I32" s="206" t="s">
        <v>4295</v>
      </c>
      <c r="J32" s="206" t="s">
        <v>413</v>
      </c>
      <c r="K32" s="206" t="s">
        <v>10</v>
      </c>
      <c r="L32" s="206" t="s">
        <v>3845</v>
      </c>
      <c r="M32" s="207" t="s">
        <v>3846</v>
      </c>
      <c r="N32" s="208">
        <v>46798</v>
      </c>
      <c r="O32" s="206">
        <v>1258</v>
      </c>
      <c r="P32" s="206" t="s">
        <v>2880</v>
      </c>
    </row>
    <row r="33" spans="1:16" ht="43.2">
      <c r="A33" s="206">
        <v>456</v>
      </c>
      <c r="B33" s="206" t="s">
        <v>3761</v>
      </c>
      <c r="C33" s="206" t="s">
        <v>3631</v>
      </c>
      <c r="D33" s="207" t="s">
        <v>3630</v>
      </c>
      <c r="E33" s="206" t="s">
        <v>2697</v>
      </c>
      <c r="F33" s="206" t="s">
        <v>2860</v>
      </c>
      <c r="G33" s="206" t="s">
        <v>3779</v>
      </c>
      <c r="H33" s="206" t="s">
        <v>2926</v>
      </c>
      <c r="I33" s="206" t="s">
        <v>4295</v>
      </c>
      <c r="J33" s="206" t="s">
        <v>412</v>
      </c>
      <c r="K33" s="206" t="s">
        <v>10</v>
      </c>
      <c r="L33" s="206" t="s">
        <v>3802</v>
      </c>
      <c r="M33" s="207" t="s">
        <v>3803</v>
      </c>
      <c r="N33" s="208">
        <v>47106</v>
      </c>
      <c r="O33" s="206">
        <v>1566</v>
      </c>
      <c r="P33" s="206" t="s">
        <v>2880</v>
      </c>
    </row>
    <row r="34" spans="1:16" ht="72">
      <c r="A34" s="206">
        <v>455</v>
      </c>
      <c r="B34" s="206" t="s">
        <v>3760</v>
      </c>
      <c r="C34" s="206" t="s">
        <v>144</v>
      </c>
      <c r="D34" s="207" t="s">
        <v>4308</v>
      </c>
      <c r="E34" s="206" t="s">
        <v>1604</v>
      </c>
      <c r="F34" s="206" t="s">
        <v>2861</v>
      </c>
      <c r="G34" s="206" t="s">
        <v>3778</v>
      </c>
      <c r="H34" s="206" t="s">
        <v>2884</v>
      </c>
      <c r="I34" s="206" t="s">
        <v>4295</v>
      </c>
      <c r="J34" s="206" t="s">
        <v>412</v>
      </c>
      <c r="K34" s="206" t="s">
        <v>10</v>
      </c>
      <c r="L34" s="206" t="s">
        <v>3801</v>
      </c>
      <c r="M34" s="206" t="s">
        <v>3709</v>
      </c>
      <c r="N34" s="208">
        <v>47106</v>
      </c>
      <c r="O34" s="206">
        <v>1566</v>
      </c>
      <c r="P34" s="206" t="s">
        <v>2880</v>
      </c>
    </row>
    <row r="35" spans="1:16" ht="28.8">
      <c r="A35" s="206">
        <v>440</v>
      </c>
      <c r="B35" s="206" t="s">
        <v>3730</v>
      </c>
      <c r="C35" s="206" t="s">
        <v>1067</v>
      </c>
      <c r="D35" s="207" t="s">
        <v>3736</v>
      </c>
      <c r="E35" s="206" t="s">
        <v>2696</v>
      </c>
      <c r="F35" s="206" t="s">
        <v>2860</v>
      </c>
      <c r="G35" s="206" t="s">
        <v>3733</v>
      </c>
      <c r="H35" s="206" t="s">
        <v>2926</v>
      </c>
      <c r="I35" s="206" t="s">
        <v>4295</v>
      </c>
      <c r="J35" s="206" t="s">
        <v>412</v>
      </c>
      <c r="K35" s="206" t="s">
        <v>10</v>
      </c>
      <c r="L35" s="206" t="s">
        <v>3822</v>
      </c>
      <c r="M35" s="206" t="s">
        <v>3742</v>
      </c>
      <c r="N35" s="208">
        <v>47079</v>
      </c>
      <c r="O35" s="206">
        <v>1539</v>
      </c>
      <c r="P35" s="206" t="s">
        <v>2880</v>
      </c>
    </row>
    <row r="36" spans="1:16" ht="72">
      <c r="A36" s="206">
        <v>438</v>
      </c>
      <c r="B36" s="206" t="s">
        <v>38</v>
      </c>
      <c r="C36" s="206" t="s">
        <v>229</v>
      </c>
      <c r="D36" s="207" t="s">
        <v>3734</v>
      </c>
      <c r="E36" s="206" t="s">
        <v>1604</v>
      </c>
      <c r="F36" s="206" t="s">
        <v>2876</v>
      </c>
      <c r="G36" s="206" t="s">
        <v>3731</v>
      </c>
      <c r="H36" s="206" t="s">
        <v>2926</v>
      </c>
      <c r="I36" s="206" t="s">
        <v>4295</v>
      </c>
      <c r="J36" s="206" t="s">
        <v>412</v>
      </c>
      <c r="K36" s="206" t="s">
        <v>10</v>
      </c>
      <c r="L36" s="206" t="s">
        <v>3739</v>
      </c>
      <c r="M36" s="207" t="s">
        <v>3740</v>
      </c>
      <c r="N36" s="208">
        <v>47079</v>
      </c>
      <c r="O36" s="206">
        <v>1539</v>
      </c>
      <c r="P36" s="206" t="s">
        <v>2880</v>
      </c>
    </row>
    <row r="37" spans="1:16" ht="72">
      <c r="A37" s="206">
        <v>436</v>
      </c>
      <c r="B37" s="206" t="s">
        <v>3719</v>
      </c>
      <c r="C37" s="206" t="s">
        <v>1533</v>
      </c>
      <c r="D37" s="207" t="s">
        <v>4309</v>
      </c>
      <c r="E37" s="206" t="s">
        <v>2696</v>
      </c>
      <c r="F37" s="206" t="s">
        <v>2860</v>
      </c>
      <c r="G37" s="206" t="s">
        <v>3721</v>
      </c>
      <c r="H37" s="206" t="s">
        <v>2926</v>
      </c>
      <c r="I37" s="206" t="s">
        <v>4295</v>
      </c>
      <c r="J37" s="206" t="s">
        <v>412</v>
      </c>
      <c r="K37" s="206" t="s">
        <v>10</v>
      </c>
      <c r="L37" s="206" t="s">
        <v>3722</v>
      </c>
      <c r="M37" s="207" t="s">
        <v>3723</v>
      </c>
      <c r="N37" s="208">
        <v>47043</v>
      </c>
      <c r="O37" s="206">
        <v>1503</v>
      </c>
      <c r="P37" s="206" t="s">
        <v>2880</v>
      </c>
    </row>
    <row r="38" spans="1:16" ht="115.2">
      <c r="A38" s="206">
        <v>435</v>
      </c>
      <c r="B38" s="206" t="s">
        <v>3712</v>
      </c>
      <c r="C38" s="206" t="s">
        <v>146</v>
      </c>
      <c r="D38" s="207" t="s">
        <v>3713</v>
      </c>
      <c r="E38" s="206" t="s">
        <v>1605</v>
      </c>
      <c r="F38" s="206" t="s">
        <v>2861</v>
      </c>
      <c r="G38" s="206" t="s">
        <v>3715</v>
      </c>
      <c r="H38" s="206" t="s">
        <v>2884</v>
      </c>
      <c r="I38" s="206" t="s">
        <v>4295</v>
      </c>
      <c r="J38" s="206" t="s">
        <v>413</v>
      </c>
      <c r="K38" s="206" t="s">
        <v>10</v>
      </c>
      <c r="L38" s="206" t="s">
        <v>3717</v>
      </c>
      <c r="M38" s="206" t="s">
        <v>3718</v>
      </c>
      <c r="N38" s="208">
        <v>47043</v>
      </c>
      <c r="O38" s="206">
        <v>1503</v>
      </c>
      <c r="P38" s="206" t="s">
        <v>2880</v>
      </c>
    </row>
    <row r="39" spans="1:16" ht="115.2">
      <c r="A39" s="206">
        <v>434</v>
      </c>
      <c r="B39" s="206" t="s">
        <v>3711</v>
      </c>
      <c r="C39" s="206" t="s">
        <v>146</v>
      </c>
      <c r="D39" s="207" t="s">
        <v>3713</v>
      </c>
      <c r="E39" s="206" t="s">
        <v>1605</v>
      </c>
      <c r="F39" s="206" t="s">
        <v>2861</v>
      </c>
      <c r="G39" s="206" t="s">
        <v>3714</v>
      </c>
      <c r="H39" s="206" t="s">
        <v>2884</v>
      </c>
      <c r="I39" s="206" t="s">
        <v>4295</v>
      </c>
      <c r="J39" s="206" t="s">
        <v>414</v>
      </c>
      <c r="K39" s="206" t="s">
        <v>10</v>
      </c>
      <c r="L39" s="206" t="s">
        <v>3716</v>
      </c>
      <c r="M39" s="206" t="s">
        <v>3718</v>
      </c>
      <c r="N39" s="208">
        <v>47043</v>
      </c>
      <c r="O39" s="206">
        <v>1503</v>
      </c>
      <c r="P39" s="206" t="s">
        <v>2880</v>
      </c>
    </row>
    <row r="40" spans="1:16" ht="57.6">
      <c r="A40" s="206">
        <v>433</v>
      </c>
      <c r="B40" s="206" t="s">
        <v>3706</v>
      </c>
      <c r="C40" s="206" t="s">
        <v>144</v>
      </c>
      <c r="D40" s="207" t="s">
        <v>4310</v>
      </c>
      <c r="E40" s="206" t="s">
        <v>1604</v>
      </c>
      <c r="F40" s="206" t="s">
        <v>2861</v>
      </c>
      <c r="G40" s="206" t="s">
        <v>3707</v>
      </c>
      <c r="H40" s="206" t="s">
        <v>2884</v>
      </c>
      <c r="I40" s="206" t="s">
        <v>4295</v>
      </c>
      <c r="J40" s="206" t="s">
        <v>412</v>
      </c>
      <c r="K40" s="206" t="s">
        <v>10</v>
      </c>
      <c r="L40" s="206" t="s">
        <v>3708</v>
      </c>
      <c r="M40" s="206" t="s">
        <v>3709</v>
      </c>
      <c r="N40" s="208">
        <v>47043</v>
      </c>
      <c r="O40" s="206">
        <v>1503</v>
      </c>
      <c r="P40" s="206" t="s">
        <v>2880</v>
      </c>
    </row>
    <row r="41" spans="1:16" ht="86.4">
      <c r="A41" s="206">
        <v>432</v>
      </c>
      <c r="B41" s="206" t="s">
        <v>3702</v>
      </c>
      <c r="C41" s="206" t="s">
        <v>1031</v>
      </c>
      <c r="D41" s="207" t="s">
        <v>4311</v>
      </c>
      <c r="E41" s="206" t="s">
        <v>2696</v>
      </c>
      <c r="F41" s="206" t="s">
        <v>2876</v>
      </c>
      <c r="G41" s="206" t="s">
        <v>3704</v>
      </c>
      <c r="H41" s="206" t="s">
        <v>2884</v>
      </c>
      <c r="I41" s="206" t="s">
        <v>4295</v>
      </c>
      <c r="J41" s="206" t="s">
        <v>412</v>
      </c>
      <c r="K41" s="206" t="s">
        <v>10</v>
      </c>
      <c r="L41" s="206" t="s">
        <v>3705</v>
      </c>
      <c r="M41" s="206" t="s">
        <v>3745</v>
      </c>
      <c r="N41" s="208">
        <v>47043</v>
      </c>
      <c r="O41" s="206">
        <v>1503</v>
      </c>
      <c r="P41" s="206" t="s">
        <v>2880</v>
      </c>
    </row>
    <row r="42" spans="1:16" ht="28.8">
      <c r="A42" s="206">
        <v>419</v>
      </c>
      <c r="B42" s="206" t="s">
        <v>3599</v>
      </c>
      <c r="C42" s="206" t="s">
        <v>3631</v>
      </c>
      <c r="D42" s="207" t="s">
        <v>3630</v>
      </c>
      <c r="E42" s="206" t="s">
        <v>2697</v>
      </c>
      <c r="F42" s="206" t="s">
        <v>2860</v>
      </c>
      <c r="G42" s="206" t="s">
        <v>3610</v>
      </c>
      <c r="H42" s="206" t="s">
        <v>2926</v>
      </c>
      <c r="I42" s="206" t="s">
        <v>4295</v>
      </c>
      <c r="J42" s="206" t="s">
        <v>412</v>
      </c>
      <c r="K42" s="206" t="s">
        <v>10</v>
      </c>
      <c r="L42" s="206" t="s">
        <v>3625</v>
      </c>
      <c r="M42" s="207" t="s">
        <v>3626</v>
      </c>
      <c r="N42" s="208">
        <v>46981</v>
      </c>
      <c r="O42" s="206">
        <v>1441</v>
      </c>
      <c r="P42" s="206" t="s">
        <v>2880</v>
      </c>
    </row>
    <row r="43" spans="1:16" ht="86.4">
      <c r="A43" s="206">
        <v>409</v>
      </c>
      <c r="B43" s="206" t="s">
        <v>3561</v>
      </c>
      <c r="C43" s="206" t="s">
        <v>187</v>
      </c>
      <c r="D43" s="207" t="s">
        <v>4312</v>
      </c>
      <c r="E43" s="206" t="s">
        <v>1604</v>
      </c>
      <c r="F43" s="206" t="s">
        <v>2861</v>
      </c>
      <c r="G43" s="206" t="s">
        <v>3569</v>
      </c>
      <c r="H43" s="206" t="s">
        <v>2884</v>
      </c>
      <c r="I43" s="206" t="s">
        <v>4295</v>
      </c>
      <c r="J43" s="206" t="s">
        <v>412</v>
      </c>
      <c r="K43" s="206" t="s">
        <v>10</v>
      </c>
      <c r="L43" s="206" t="s">
        <v>3581</v>
      </c>
      <c r="M43" s="207" t="s">
        <v>3582</v>
      </c>
      <c r="N43" s="208">
        <v>46946</v>
      </c>
      <c r="O43" s="206">
        <v>1406</v>
      </c>
      <c r="P43" s="206" t="s">
        <v>2880</v>
      </c>
    </row>
    <row r="44" spans="1:16">
      <c r="A44" s="206">
        <v>408</v>
      </c>
      <c r="B44" s="206" t="s">
        <v>3560</v>
      </c>
      <c r="C44" s="206" t="s">
        <v>139</v>
      </c>
      <c r="D44" s="206" t="s">
        <v>1375</v>
      </c>
      <c r="E44" s="206" t="s">
        <v>2696</v>
      </c>
      <c r="F44" s="206" t="s">
        <v>2860</v>
      </c>
      <c r="G44" s="206" t="s">
        <v>3568</v>
      </c>
      <c r="H44" s="206" t="s">
        <v>2926</v>
      </c>
      <c r="I44" s="206" t="s">
        <v>4295</v>
      </c>
      <c r="J44" s="206" t="s">
        <v>412</v>
      </c>
      <c r="K44" s="206" t="s">
        <v>10</v>
      </c>
      <c r="L44" s="206" t="s">
        <v>3579</v>
      </c>
      <c r="M44" s="206" t="s">
        <v>3580</v>
      </c>
      <c r="N44" s="208">
        <v>46946</v>
      </c>
      <c r="O44" s="206">
        <v>1406</v>
      </c>
      <c r="P44" s="206" t="s">
        <v>2880</v>
      </c>
    </row>
    <row r="45" spans="1:16">
      <c r="A45" s="206">
        <v>55</v>
      </c>
      <c r="B45" s="206" t="s">
        <v>1326</v>
      </c>
      <c r="C45" s="206" t="s">
        <v>2987</v>
      </c>
      <c r="D45" s="206" t="s">
        <v>2725</v>
      </c>
      <c r="E45" s="206" t="s">
        <v>2699</v>
      </c>
      <c r="F45" s="206" t="s">
        <v>2861</v>
      </c>
      <c r="G45" s="206" t="s">
        <v>2230</v>
      </c>
      <c r="H45" s="206" t="s">
        <v>2884</v>
      </c>
      <c r="I45" s="206" t="s">
        <v>4295</v>
      </c>
      <c r="J45" s="206" t="s">
        <v>412</v>
      </c>
      <c r="K45" s="206" t="s">
        <v>10</v>
      </c>
      <c r="L45" s="206" t="s">
        <v>1328</v>
      </c>
      <c r="M45" s="206" t="s">
        <v>1330</v>
      </c>
      <c r="N45" s="208">
        <v>45708</v>
      </c>
      <c r="O45" s="206">
        <v>168</v>
      </c>
      <c r="P45" s="206" t="s">
        <v>2880</v>
      </c>
    </row>
    <row r="46" spans="1:16" ht="28.8">
      <c r="A46" s="206">
        <v>390</v>
      </c>
      <c r="B46" s="206" t="s">
        <v>501</v>
      </c>
      <c r="C46" s="206" t="s">
        <v>254</v>
      </c>
      <c r="D46" s="206" t="s">
        <v>3500</v>
      </c>
      <c r="E46" s="206" t="s">
        <v>1605</v>
      </c>
      <c r="F46" s="206" t="s">
        <v>2876</v>
      </c>
      <c r="G46" s="206" t="s">
        <v>3511</v>
      </c>
      <c r="H46" s="206" t="s">
        <v>2926</v>
      </c>
      <c r="I46" s="206" t="s">
        <v>4295</v>
      </c>
      <c r="J46" s="206" t="s">
        <v>412</v>
      </c>
      <c r="K46" s="206" t="s">
        <v>10</v>
      </c>
      <c r="L46" s="207" t="s">
        <v>3524</v>
      </c>
      <c r="M46" s="206" t="s">
        <v>3525</v>
      </c>
      <c r="N46" s="208">
        <v>46918</v>
      </c>
      <c r="O46" s="206">
        <v>1378</v>
      </c>
      <c r="P46" s="206" t="s">
        <v>2880</v>
      </c>
    </row>
    <row r="47" spans="1:16" ht="43.2">
      <c r="A47" s="206">
        <v>387</v>
      </c>
      <c r="B47" s="206" t="s">
        <v>3447</v>
      </c>
      <c r="C47" s="207" t="s">
        <v>3475</v>
      </c>
      <c r="D47" s="207" t="s">
        <v>3476</v>
      </c>
      <c r="E47" s="206" t="s">
        <v>2696</v>
      </c>
      <c r="F47" s="206" t="s">
        <v>2860</v>
      </c>
      <c r="G47" s="206" t="s">
        <v>3454</v>
      </c>
      <c r="H47" s="206" t="s">
        <v>2926</v>
      </c>
      <c r="I47" s="206" t="s">
        <v>4295</v>
      </c>
      <c r="J47" s="206" t="s">
        <v>412</v>
      </c>
      <c r="K47" s="206" t="s">
        <v>10</v>
      </c>
      <c r="L47" s="206" t="s">
        <v>4313</v>
      </c>
      <c r="M47" s="206" t="s">
        <v>3464</v>
      </c>
      <c r="N47" s="208">
        <v>46883</v>
      </c>
      <c r="O47" s="206">
        <v>1343</v>
      </c>
      <c r="P47" s="206" t="s">
        <v>2880</v>
      </c>
    </row>
    <row r="48" spans="1:16" ht="72">
      <c r="A48" s="206">
        <v>371</v>
      </c>
      <c r="B48" s="206" t="s">
        <v>3387</v>
      </c>
      <c r="C48" s="206" t="s">
        <v>4146</v>
      </c>
      <c r="D48" s="207" t="s">
        <v>3433</v>
      </c>
      <c r="E48" s="206" t="s">
        <v>1605</v>
      </c>
      <c r="F48" s="206" t="s">
        <v>2861</v>
      </c>
      <c r="G48" s="206" t="s">
        <v>3402</v>
      </c>
      <c r="H48" s="206" t="s">
        <v>2884</v>
      </c>
      <c r="I48" s="206" t="s">
        <v>4295</v>
      </c>
      <c r="J48" s="206" t="s">
        <v>413</v>
      </c>
      <c r="K48" s="206" t="s">
        <v>10</v>
      </c>
      <c r="L48" s="206" t="s">
        <v>3417</v>
      </c>
      <c r="M48" s="206" t="s">
        <v>3418</v>
      </c>
      <c r="N48" s="208">
        <v>46847</v>
      </c>
      <c r="O48" s="206">
        <v>1307</v>
      </c>
      <c r="P48" s="206" t="s">
        <v>2880</v>
      </c>
    </row>
    <row r="49" spans="1:16">
      <c r="A49" s="206">
        <v>367</v>
      </c>
      <c r="B49" s="206" t="s">
        <v>3370</v>
      </c>
      <c r="C49" s="206" t="s">
        <v>146</v>
      </c>
      <c r="D49" s="206" t="s">
        <v>2721</v>
      </c>
      <c r="E49" s="206" t="s">
        <v>1605</v>
      </c>
      <c r="F49" s="206" t="s">
        <v>2861</v>
      </c>
      <c r="G49" s="206" t="s">
        <v>3376</v>
      </c>
      <c r="H49" s="206" t="s">
        <v>2884</v>
      </c>
      <c r="I49" s="206" t="s">
        <v>4295</v>
      </c>
      <c r="J49" s="206" t="s">
        <v>412</v>
      </c>
      <c r="K49" s="206" t="s">
        <v>10</v>
      </c>
      <c r="L49" s="206" t="s">
        <v>3381</v>
      </c>
      <c r="M49" s="206" t="s">
        <v>3382</v>
      </c>
      <c r="N49" s="208">
        <v>46815</v>
      </c>
      <c r="O49" s="206">
        <v>1275</v>
      </c>
      <c r="P49" s="206" t="s">
        <v>2880</v>
      </c>
    </row>
    <row r="50" spans="1:16" ht="72">
      <c r="A50" s="206">
        <v>358</v>
      </c>
      <c r="B50" s="206" t="s">
        <v>3321</v>
      </c>
      <c r="C50" s="206" t="s">
        <v>3354</v>
      </c>
      <c r="D50" s="207" t="s">
        <v>4314</v>
      </c>
      <c r="E50" s="206" t="s">
        <v>2696</v>
      </c>
      <c r="F50" s="206" t="s">
        <v>2861</v>
      </c>
      <c r="G50" s="206" t="s">
        <v>3331</v>
      </c>
      <c r="H50" s="206" t="s">
        <v>2884</v>
      </c>
      <c r="I50" s="206" t="s">
        <v>4295</v>
      </c>
      <c r="J50" s="206" t="s">
        <v>413</v>
      </c>
      <c r="K50" s="206" t="s">
        <v>10</v>
      </c>
      <c r="L50" s="206" t="s">
        <v>3346</v>
      </c>
      <c r="M50" s="206" t="s">
        <v>3347</v>
      </c>
      <c r="N50" s="208">
        <v>46791</v>
      </c>
      <c r="O50" s="206">
        <v>1251</v>
      </c>
      <c r="P50" s="206" t="s">
        <v>2880</v>
      </c>
    </row>
    <row r="51" spans="1:16" ht="72">
      <c r="A51" s="206">
        <v>357</v>
      </c>
      <c r="B51" s="206" t="s">
        <v>3320</v>
      </c>
      <c r="C51" s="206" t="s">
        <v>162</v>
      </c>
      <c r="D51" s="207" t="s">
        <v>4315</v>
      </c>
      <c r="E51" s="206" t="s">
        <v>1605</v>
      </c>
      <c r="F51" s="206" t="s">
        <v>2861</v>
      </c>
      <c r="G51" s="206" t="s">
        <v>3362</v>
      </c>
      <c r="H51" s="206" t="s">
        <v>2884</v>
      </c>
      <c r="I51" s="206" t="s">
        <v>4295</v>
      </c>
      <c r="J51" s="206" t="s">
        <v>412</v>
      </c>
      <c r="K51" s="206" t="s">
        <v>10</v>
      </c>
      <c r="L51" s="206" t="s">
        <v>3344</v>
      </c>
      <c r="M51" s="206" t="s">
        <v>3345</v>
      </c>
      <c r="N51" s="208">
        <v>46791</v>
      </c>
      <c r="O51" s="206">
        <v>1251</v>
      </c>
      <c r="P51" s="206" t="s">
        <v>2880</v>
      </c>
    </row>
    <row r="52" spans="1:16" ht="43.2">
      <c r="A52" s="206">
        <v>346</v>
      </c>
      <c r="B52" s="206" t="s">
        <v>3247</v>
      </c>
      <c r="C52" s="206" t="s">
        <v>241</v>
      </c>
      <c r="D52" s="206" t="s">
        <v>3298</v>
      </c>
      <c r="E52" s="206" t="s">
        <v>2696</v>
      </c>
      <c r="F52" s="206" t="s">
        <v>2860</v>
      </c>
      <c r="G52" s="206" t="s">
        <v>3263</v>
      </c>
      <c r="H52" s="206" t="s">
        <v>2926</v>
      </c>
      <c r="I52" s="206" t="s">
        <v>4295</v>
      </c>
      <c r="J52" s="206" t="s">
        <v>412</v>
      </c>
      <c r="K52" s="206" t="s">
        <v>10</v>
      </c>
      <c r="L52" s="206" t="s">
        <v>3283</v>
      </c>
      <c r="M52" s="207" t="s">
        <v>3284</v>
      </c>
      <c r="N52" s="208">
        <v>46744</v>
      </c>
      <c r="O52" s="206">
        <v>1204</v>
      </c>
      <c r="P52" s="206" t="s">
        <v>2880</v>
      </c>
    </row>
    <row r="53" spans="1:16">
      <c r="A53" s="206">
        <v>323</v>
      </c>
      <c r="B53" s="206" t="s">
        <v>223</v>
      </c>
      <c r="C53" s="206" t="s">
        <v>162</v>
      </c>
      <c r="D53" s="206" t="s">
        <v>3145</v>
      </c>
      <c r="E53" s="206" t="s">
        <v>1605</v>
      </c>
      <c r="F53" s="206" t="s">
        <v>2861</v>
      </c>
      <c r="G53" s="206" t="s">
        <v>3146</v>
      </c>
      <c r="H53" s="206" t="s">
        <v>2884</v>
      </c>
      <c r="I53" s="206" t="s">
        <v>4295</v>
      </c>
      <c r="J53" s="206" t="s">
        <v>413</v>
      </c>
      <c r="K53" s="206" t="s">
        <v>10</v>
      </c>
      <c r="L53" s="206" t="s">
        <v>3149</v>
      </c>
      <c r="M53" s="206" t="s">
        <v>595</v>
      </c>
      <c r="N53" s="208">
        <v>46692</v>
      </c>
      <c r="O53" s="206">
        <v>1152</v>
      </c>
      <c r="P53" s="206" t="s">
        <v>2880</v>
      </c>
    </row>
    <row r="54" spans="1:16">
      <c r="A54" s="206">
        <v>317</v>
      </c>
      <c r="B54" s="206" t="s">
        <v>3104</v>
      </c>
      <c r="C54" s="206" t="s">
        <v>254</v>
      </c>
      <c r="D54" s="206" t="s">
        <v>3136</v>
      </c>
      <c r="E54" s="206" t="s">
        <v>1605</v>
      </c>
      <c r="F54" s="206" t="s">
        <v>2876</v>
      </c>
      <c r="G54" s="206" t="s">
        <v>3113</v>
      </c>
      <c r="H54" s="206" t="s">
        <v>2884</v>
      </c>
      <c r="I54" s="206" t="s">
        <v>4295</v>
      </c>
      <c r="J54" s="206" t="s">
        <v>413</v>
      </c>
      <c r="K54" s="206" t="s">
        <v>10</v>
      </c>
      <c r="L54" s="206" t="s">
        <v>3151</v>
      </c>
      <c r="M54" s="206" t="s">
        <v>3123</v>
      </c>
      <c r="N54" s="208">
        <v>46692</v>
      </c>
      <c r="O54" s="206">
        <v>1152</v>
      </c>
      <c r="P54" s="206" t="s">
        <v>2880</v>
      </c>
    </row>
    <row r="55" spans="1:16">
      <c r="A55" s="206">
        <v>316</v>
      </c>
      <c r="B55" s="206" t="s">
        <v>3103</v>
      </c>
      <c r="C55" s="206" t="s">
        <v>3129</v>
      </c>
      <c r="D55" s="206" t="s">
        <v>3141</v>
      </c>
      <c r="E55" s="206" t="s">
        <v>1604</v>
      </c>
      <c r="F55" s="206" t="s">
        <v>2876</v>
      </c>
      <c r="G55" s="206" t="s">
        <v>3112</v>
      </c>
      <c r="H55" s="206" t="s">
        <v>2926</v>
      </c>
      <c r="I55" s="206" t="s">
        <v>4295</v>
      </c>
      <c r="J55" s="206" t="s">
        <v>412</v>
      </c>
      <c r="K55" s="206" t="s">
        <v>10</v>
      </c>
      <c r="L55" s="206" t="s">
        <v>3171</v>
      </c>
      <c r="M55" s="206" t="s">
        <v>3123</v>
      </c>
      <c r="N55" s="208">
        <v>46692</v>
      </c>
      <c r="O55" s="206">
        <v>1152</v>
      </c>
      <c r="P55" s="206" t="s">
        <v>2880</v>
      </c>
    </row>
    <row r="56" spans="1:16">
      <c r="A56" s="206">
        <v>301</v>
      </c>
      <c r="B56" s="206" t="s">
        <v>410</v>
      </c>
      <c r="C56" s="206" t="s">
        <v>1041</v>
      </c>
      <c r="D56" s="206" t="s">
        <v>2745</v>
      </c>
      <c r="E56" s="206" t="s">
        <v>1604</v>
      </c>
      <c r="F56" s="206" t="s">
        <v>2861</v>
      </c>
      <c r="G56" s="206" t="s">
        <v>2654</v>
      </c>
      <c r="H56" s="206" t="s">
        <v>2884</v>
      </c>
      <c r="I56" s="206" t="s">
        <v>4295</v>
      </c>
      <c r="J56" s="206" t="s">
        <v>413</v>
      </c>
      <c r="K56" s="206" t="s">
        <v>10</v>
      </c>
      <c r="L56" s="206" t="s">
        <v>4316</v>
      </c>
      <c r="M56" s="206" t="s">
        <v>2870</v>
      </c>
      <c r="N56" s="208">
        <v>46658</v>
      </c>
      <c r="O56" s="206">
        <v>1118</v>
      </c>
      <c r="P56" s="206" t="s">
        <v>2880</v>
      </c>
    </row>
    <row r="57" spans="1:16" ht="57.6">
      <c r="A57" s="206">
        <v>298</v>
      </c>
      <c r="B57" s="206" t="s">
        <v>2632</v>
      </c>
      <c r="C57" s="206" t="s">
        <v>1981</v>
      </c>
      <c r="D57" s="207" t="s">
        <v>2762</v>
      </c>
      <c r="E57" s="206" t="s">
        <v>2696</v>
      </c>
      <c r="F57" s="206" t="s">
        <v>2861</v>
      </c>
      <c r="G57" s="206" t="s">
        <v>2638</v>
      </c>
      <c r="H57" s="206" t="s">
        <v>2884</v>
      </c>
      <c r="I57" s="206" t="s">
        <v>4295</v>
      </c>
      <c r="J57" s="206" t="s">
        <v>414</v>
      </c>
      <c r="K57" s="206" t="s">
        <v>10</v>
      </c>
      <c r="L57" s="206" t="s">
        <v>2643</v>
      </c>
      <c r="M57" s="206" t="s">
        <v>2646</v>
      </c>
      <c r="N57" s="208">
        <v>46632</v>
      </c>
      <c r="O57" s="206">
        <v>1092</v>
      </c>
      <c r="P57" s="206" t="s">
        <v>2880</v>
      </c>
    </row>
    <row r="58" spans="1:16">
      <c r="A58" s="206">
        <v>276</v>
      </c>
      <c r="B58" s="206" t="s">
        <v>4317</v>
      </c>
      <c r="C58" s="206" t="s">
        <v>180</v>
      </c>
      <c r="D58" s="206" t="s">
        <v>877</v>
      </c>
      <c r="E58" s="206" t="s">
        <v>2696</v>
      </c>
      <c r="F58" s="206" t="s">
        <v>2876</v>
      </c>
      <c r="G58" s="206" t="s">
        <v>2060</v>
      </c>
      <c r="H58" s="206" t="s">
        <v>2926</v>
      </c>
      <c r="I58" s="206" t="s">
        <v>4295</v>
      </c>
      <c r="J58" s="206" t="s">
        <v>412</v>
      </c>
      <c r="K58" s="206" t="s">
        <v>10</v>
      </c>
      <c r="L58" s="206" t="s">
        <v>2595</v>
      </c>
      <c r="M58" s="206" t="s">
        <v>2596</v>
      </c>
      <c r="N58" s="208">
        <v>46595</v>
      </c>
      <c r="O58" s="206">
        <v>1055</v>
      </c>
      <c r="P58" s="206" t="s">
        <v>2880</v>
      </c>
    </row>
    <row r="59" spans="1:16" ht="28.8">
      <c r="A59" s="206">
        <v>275</v>
      </c>
      <c r="B59" s="206" t="s">
        <v>406</v>
      </c>
      <c r="C59" s="206" t="s">
        <v>1602</v>
      </c>
      <c r="D59" s="207" t="s">
        <v>1746</v>
      </c>
      <c r="E59" s="206" t="s">
        <v>1604</v>
      </c>
      <c r="F59" s="206" t="s">
        <v>2876</v>
      </c>
      <c r="G59" s="206" t="s">
        <v>2061</v>
      </c>
      <c r="H59" s="206" t="s">
        <v>2926</v>
      </c>
      <c r="I59" s="206" t="s">
        <v>4295</v>
      </c>
      <c r="J59" s="206" t="s">
        <v>412</v>
      </c>
      <c r="K59" s="206" t="s">
        <v>10</v>
      </c>
      <c r="L59" s="206" t="s">
        <v>2593</v>
      </c>
      <c r="M59" s="206" t="s">
        <v>2594</v>
      </c>
      <c r="N59" s="208">
        <v>46595</v>
      </c>
      <c r="O59" s="206">
        <v>1055</v>
      </c>
      <c r="P59" s="206" t="s">
        <v>2880</v>
      </c>
    </row>
    <row r="60" spans="1:16" ht="57.6">
      <c r="A60" s="206">
        <v>263</v>
      </c>
      <c r="B60" s="206" t="s">
        <v>2009</v>
      </c>
      <c r="C60" s="206" t="s">
        <v>1677</v>
      </c>
      <c r="D60" s="207" t="s">
        <v>1778</v>
      </c>
      <c r="E60" s="206" t="s">
        <v>2696</v>
      </c>
      <c r="F60" s="206" t="s">
        <v>2860</v>
      </c>
      <c r="G60" s="206" t="s">
        <v>2437</v>
      </c>
      <c r="H60" s="206" t="s">
        <v>2926</v>
      </c>
      <c r="I60" s="206" t="s">
        <v>4295</v>
      </c>
      <c r="J60" s="206" t="s">
        <v>413</v>
      </c>
      <c r="K60" s="206" t="s">
        <v>10</v>
      </c>
      <c r="L60" s="206" t="s">
        <v>2024</v>
      </c>
      <c r="M60" s="206" t="s">
        <v>2021</v>
      </c>
      <c r="N60" s="208">
        <v>46540</v>
      </c>
      <c r="O60" s="206">
        <v>1000</v>
      </c>
      <c r="P60" s="206" t="s">
        <v>2880</v>
      </c>
    </row>
    <row r="61" spans="1:16" ht="115.2">
      <c r="A61" s="206">
        <v>252</v>
      </c>
      <c r="B61" s="206" t="s">
        <v>1958</v>
      </c>
      <c r="C61" s="206" t="s">
        <v>1981</v>
      </c>
      <c r="D61" s="207" t="s">
        <v>2762</v>
      </c>
      <c r="E61" s="206" t="s">
        <v>2696</v>
      </c>
      <c r="F61" s="206" t="s">
        <v>2861</v>
      </c>
      <c r="G61" s="206" t="s">
        <v>2426</v>
      </c>
      <c r="H61" s="206" t="s">
        <v>2884</v>
      </c>
      <c r="I61" s="206" t="s">
        <v>4295</v>
      </c>
      <c r="J61" s="206" t="s">
        <v>413</v>
      </c>
      <c r="K61" s="206" t="s">
        <v>10</v>
      </c>
      <c r="L61" s="207" t="s">
        <v>1988</v>
      </c>
      <c r="M61" s="206" t="s">
        <v>1995</v>
      </c>
      <c r="N61" s="208">
        <v>46495</v>
      </c>
      <c r="O61" s="206">
        <v>955</v>
      </c>
      <c r="P61" s="206" t="s">
        <v>2880</v>
      </c>
    </row>
    <row r="62" spans="1:16">
      <c r="A62" s="206">
        <v>234</v>
      </c>
      <c r="B62" s="206" t="s">
        <v>1923</v>
      </c>
      <c r="C62" s="206" t="s">
        <v>1927</v>
      </c>
      <c r="D62" s="206" t="s">
        <v>2705</v>
      </c>
      <c r="E62" s="206" t="s">
        <v>2697</v>
      </c>
      <c r="F62" s="206" t="s">
        <v>2860</v>
      </c>
      <c r="G62" s="206" t="s">
        <v>2408</v>
      </c>
      <c r="H62" s="206" t="s">
        <v>2926</v>
      </c>
      <c r="I62" s="206" t="s">
        <v>4295</v>
      </c>
      <c r="J62" s="206" t="s">
        <v>412</v>
      </c>
      <c r="K62" s="206" t="s">
        <v>10</v>
      </c>
      <c r="L62" s="206" t="s">
        <v>1936</v>
      </c>
      <c r="M62" s="206" t="s">
        <v>2000</v>
      </c>
      <c r="N62" s="208">
        <v>46455</v>
      </c>
      <c r="O62" s="206">
        <v>915</v>
      </c>
      <c r="P62" s="206" t="s">
        <v>2880</v>
      </c>
    </row>
    <row r="63" spans="1:16" ht="28.8">
      <c r="A63" s="206">
        <v>211</v>
      </c>
      <c r="B63" s="206" t="s">
        <v>1886</v>
      </c>
      <c r="C63" s="206" t="s">
        <v>1276</v>
      </c>
      <c r="D63" s="206" t="s">
        <v>1692</v>
      </c>
      <c r="E63" s="206" t="s">
        <v>2697</v>
      </c>
      <c r="F63" s="206" t="s">
        <v>2861</v>
      </c>
      <c r="G63" s="206" t="s">
        <v>2385</v>
      </c>
      <c r="H63" s="206" t="s">
        <v>2884</v>
      </c>
      <c r="I63" s="206" t="s">
        <v>4295</v>
      </c>
      <c r="J63" s="206" t="s">
        <v>413</v>
      </c>
      <c r="K63" s="206" t="s">
        <v>10</v>
      </c>
      <c r="L63" s="207" t="s">
        <v>1887</v>
      </c>
      <c r="M63" s="206" t="s">
        <v>1888</v>
      </c>
      <c r="N63" s="208">
        <v>46427</v>
      </c>
      <c r="O63" s="206">
        <v>887</v>
      </c>
      <c r="P63" s="206" t="s">
        <v>2880</v>
      </c>
    </row>
    <row r="64" spans="1:16" ht="28.8">
      <c r="A64" s="206">
        <v>202</v>
      </c>
      <c r="B64" s="206" t="s">
        <v>1863</v>
      </c>
      <c r="C64" s="206" t="s">
        <v>139</v>
      </c>
      <c r="D64" s="206" t="s">
        <v>1375</v>
      </c>
      <c r="E64" s="206" t="s">
        <v>2696</v>
      </c>
      <c r="F64" s="206" t="s">
        <v>2876</v>
      </c>
      <c r="G64" s="206" t="s">
        <v>2376</v>
      </c>
      <c r="H64" s="206" t="s">
        <v>2926</v>
      </c>
      <c r="I64" s="206" t="s">
        <v>4295</v>
      </c>
      <c r="J64" s="206" t="s">
        <v>412</v>
      </c>
      <c r="K64" s="206" t="s">
        <v>10</v>
      </c>
      <c r="L64" s="206" t="s">
        <v>1861</v>
      </c>
      <c r="M64" s="207" t="s">
        <v>1858</v>
      </c>
      <c r="N64" s="208">
        <v>46383</v>
      </c>
      <c r="O64" s="206">
        <v>843</v>
      </c>
      <c r="P64" s="206" t="s">
        <v>2880</v>
      </c>
    </row>
    <row r="65" spans="1:16" ht="28.8">
      <c r="A65" s="206">
        <v>201</v>
      </c>
      <c r="B65" s="206" t="s">
        <v>83</v>
      </c>
      <c r="C65" s="206" t="s">
        <v>235</v>
      </c>
      <c r="D65" s="206" t="s">
        <v>1380</v>
      </c>
      <c r="E65" s="206" t="s">
        <v>2699</v>
      </c>
      <c r="F65" s="206" t="s">
        <v>2860</v>
      </c>
      <c r="G65" s="206" t="s">
        <v>2375</v>
      </c>
      <c r="H65" s="206" t="s">
        <v>2926</v>
      </c>
      <c r="I65" s="206" t="s">
        <v>4295</v>
      </c>
      <c r="J65" s="206" t="s">
        <v>412</v>
      </c>
      <c r="K65" s="206" t="s">
        <v>10</v>
      </c>
      <c r="L65" s="206" t="s">
        <v>1860</v>
      </c>
      <c r="M65" s="207" t="s">
        <v>1862</v>
      </c>
      <c r="N65" s="208">
        <v>46383</v>
      </c>
      <c r="O65" s="206">
        <v>843</v>
      </c>
      <c r="P65" s="206" t="s">
        <v>2880</v>
      </c>
    </row>
    <row r="66" spans="1:16" ht="28.8">
      <c r="A66" s="206">
        <v>183</v>
      </c>
      <c r="B66" s="206" t="s">
        <v>1795</v>
      </c>
      <c r="C66" s="206" t="s">
        <v>1796</v>
      </c>
      <c r="D66" s="206" t="s">
        <v>1799</v>
      </c>
      <c r="E66" s="206" t="s">
        <v>2697</v>
      </c>
      <c r="F66" s="206" t="s">
        <v>2860</v>
      </c>
      <c r="G66" s="206" t="s">
        <v>2357</v>
      </c>
      <c r="H66" s="206" t="s">
        <v>2926</v>
      </c>
      <c r="I66" s="206" t="s">
        <v>4295</v>
      </c>
      <c r="J66" s="206" t="s">
        <v>412</v>
      </c>
      <c r="K66" s="206" t="s">
        <v>10</v>
      </c>
      <c r="L66" s="206" t="s">
        <v>1797</v>
      </c>
      <c r="M66" s="207" t="s">
        <v>1798</v>
      </c>
      <c r="N66" s="208">
        <v>46294</v>
      </c>
      <c r="O66" s="206">
        <v>754</v>
      </c>
      <c r="P66" s="206" t="s">
        <v>2880</v>
      </c>
    </row>
    <row r="67" spans="1:16" ht="86.4">
      <c r="A67" s="206">
        <v>159</v>
      </c>
      <c r="B67" s="206" t="s">
        <v>186</v>
      </c>
      <c r="C67" s="206" t="s">
        <v>187</v>
      </c>
      <c r="D67" s="206" t="s">
        <v>2724</v>
      </c>
      <c r="E67" s="206" t="s">
        <v>1604</v>
      </c>
      <c r="F67" s="206" t="s">
        <v>2861</v>
      </c>
      <c r="G67" s="206" t="s">
        <v>2333</v>
      </c>
      <c r="H67" s="206" t="s">
        <v>2884</v>
      </c>
      <c r="I67" s="206" t="s">
        <v>4295</v>
      </c>
      <c r="J67" s="206" t="s">
        <v>412</v>
      </c>
      <c r="K67" s="206" t="s">
        <v>10</v>
      </c>
      <c r="L67" s="206" t="s">
        <v>1737</v>
      </c>
      <c r="M67" s="207" t="s">
        <v>1744</v>
      </c>
      <c r="N67" s="208">
        <v>46236</v>
      </c>
      <c r="O67" s="206">
        <v>696</v>
      </c>
      <c r="P67" s="206" t="s">
        <v>2880</v>
      </c>
    </row>
    <row r="68" spans="1:16" ht="57.6">
      <c r="A68" s="206">
        <v>150</v>
      </c>
      <c r="B68" s="207" t="s">
        <v>1697</v>
      </c>
      <c r="C68" s="206" t="s">
        <v>1701</v>
      </c>
      <c r="D68" s="207" t="s">
        <v>4318</v>
      </c>
      <c r="E68" s="206" t="s">
        <v>1604</v>
      </c>
      <c r="F68" s="206" t="s">
        <v>2861</v>
      </c>
      <c r="G68" s="206" t="s">
        <v>2324</v>
      </c>
      <c r="H68" s="206" t="s">
        <v>2884</v>
      </c>
      <c r="I68" s="206" t="s">
        <v>4295</v>
      </c>
      <c r="J68" s="206" t="s">
        <v>413</v>
      </c>
      <c r="K68" s="206" t="s">
        <v>10</v>
      </c>
      <c r="L68" s="206" t="s">
        <v>1706</v>
      </c>
      <c r="M68" s="206" t="s">
        <v>1713</v>
      </c>
      <c r="N68" s="208">
        <v>46175</v>
      </c>
      <c r="O68" s="206">
        <v>635</v>
      </c>
      <c r="P68" s="206" t="s">
        <v>2880</v>
      </c>
    </row>
    <row r="69" spans="1:16" ht="57.6">
      <c r="A69" s="206">
        <v>141</v>
      </c>
      <c r="B69" s="206" t="s">
        <v>1676</v>
      </c>
      <c r="C69" s="206" t="s">
        <v>1677</v>
      </c>
      <c r="D69" s="207" t="s">
        <v>1778</v>
      </c>
      <c r="E69" s="206" t="s">
        <v>2696</v>
      </c>
      <c r="F69" s="206" t="s">
        <v>2860</v>
      </c>
      <c r="G69" s="206" t="s">
        <v>2315</v>
      </c>
      <c r="H69" s="206" t="s">
        <v>2926</v>
      </c>
      <c r="I69" s="206" t="s">
        <v>4295</v>
      </c>
      <c r="J69" s="206" t="s">
        <v>412</v>
      </c>
      <c r="K69" s="206" t="s">
        <v>10</v>
      </c>
      <c r="L69" s="206" t="s">
        <v>1684</v>
      </c>
      <c r="M69" s="206" t="s">
        <v>1683</v>
      </c>
      <c r="N69" s="208">
        <v>46140</v>
      </c>
      <c r="O69" s="206">
        <v>600</v>
      </c>
      <c r="P69" s="206" t="s">
        <v>2880</v>
      </c>
    </row>
    <row r="70" spans="1:16">
      <c r="A70" s="206">
        <v>132</v>
      </c>
      <c r="B70" s="206" t="s">
        <v>76</v>
      </c>
      <c r="C70" s="206" t="s">
        <v>141</v>
      </c>
      <c r="D70" s="206" t="s">
        <v>2688</v>
      </c>
      <c r="E70" s="206" t="s">
        <v>1605</v>
      </c>
      <c r="F70" s="206" t="s">
        <v>2876</v>
      </c>
      <c r="G70" s="206" t="s">
        <v>2306</v>
      </c>
      <c r="H70" s="206" t="s">
        <v>2884</v>
      </c>
      <c r="I70" s="206" t="s">
        <v>4295</v>
      </c>
      <c r="J70" s="206" t="s">
        <v>414</v>
      </c>
      <c r="K70" s="206" t="s">
        <v>10</v>
      </c>
      <c r="L70" s="206" t="s">
        <v>1651</v>
      </c>
      <c r="M70" s="206" t="s">
        <v>1653</v>
      </c>
      <c r="N70" s="208">
        <v>46104</v>
      </c>
      <c r="O70" s="206">
        <v>564</v>
      </c>
      <c r="P70" s="206" t="s">
        <v>2880</v>
      </c>
    </row>
    <row r="71" spans="1:16" ht="72">
      <c r="A71" s="206">
        <v>127</v>
      </c>
      <c r="B71" s="206" t="s">
        <v>1634</v>
      </c>
      <c r="C71" s="206" t="s">
        <v>2051</v>
      </c>
      <c r="D71" s="207" t="s">
        <v>4319</v>
      </c>
      <c r="E71" s="206" t="s">
        <v>2696</v>
      </c>
      <c r="F71" s="206" t="s">
        <v>2860</v>
      </c>
      <c r="G71" s="206" t="s">
        <v>2301</v>
      </c>
      <c r="H71" s="206" t="s">
        <v>2926</v>
      </c>
      <c r="I71" s="206" t="s">
        <v>4295</v>
      </c>
      <c r="J71" s="206" t="s">
        <v>412</v>
      </c>
      <c r="K71" s="206" t="s">
        <v>10</v>
      </c>
      <c r="L71" s="206" t="s">
        <v>1644</v>
      </c>
      <c r="M71" s="206" t="s">
        <v>1645</v>
      </c>
      <c r="N71" s="208">
        <v>46075</v>
      </c>
      <c r="O71" s="206">
        <v>535</v>
      </c>
      <c r="P71" s="206" t="s">
        <v>2880</v>
      </c>
    </row>
    <row r="72" spans="1:16" ht="28.8">
      <c r="A72" s="206">
        <v>119</v>
      </c>
      <c r="B72" s="206" t="s">
        <v>1623</v>
      </c>
      <c r="C72" s="206" t="s">
        <v>176</v>
      </c>
      <c r="D72" s="206" t="s">
        <v>2754</v>
      </c>
      <c r="E72" s="206" t="s">
        <v>2697</v>
      </c>
      <c r="F72" s="206" t="s">
        <v>2861</v>
      </c>
      <c r="G72" s="206" t="s">
        <v>2293</v>
      </c>
      <c r="H72" s="206" t="s">
        <v>2884</v>
      </c>
      <c r="I72" s="206" t="s">
        <v>4295</v>
      </c>
      <c r="J72" s="206" t="s">
        <v>413</v>
      </c>
      <c r="K72" s="206" t="s">
        <v>10</v>
      </c>
      <c r="L72" s="207" t="s">
        <v>1624</v>
      </c>
      <c r="M72" s="206" t="s">
        <v>1625</v>
      </c>
      <c r="N72" s="208">
        <v>46075</v>
      </c>
      <c r="O72" s="206">
        <v>535</v>
      </c>
      <c r="P72" s="206" t="s">
        <v>2880</v>
      </c>
    </row>
    <row r="73" spans="1:16" ht="72">
      <c r="A73" s="206">
        <v>111</v>
      </c>
      <c r="B73" s="206" t="s">
        <v>1578</v>
      </c>
      <c r="C73" s="206" t="s">
        <v>4146</v>
      </c>
      <c r="D73" s="207" t="s">
        <v>2742</v>
      </c>
      <c r="E73" s="206" t="s">
        <v>1605</v>
      </c>
      <c r="F73" s="206" t="s">
        <v>2861</v>
      </c>
      <c r="G73" s="206" t="s">
        <v>2285</v>
      </c>
      <c r="H73" s="206" t="s">
        <v>2884</v>
      </c>
      <c r="I73" s="206" t="s">
        <v>4295</v>
      </c>
      <c r="J73" s="206" t="s">
        <v>413</v>
      </c>
      <c r="K73" s="206" t="s">
        <v>10</v>
      </c>
      <c r="L73" s="207" t="s">
        <v>4320</v>
      </c>
      <c r="M73" s="207" t="s">
        <v>1585</v>
      </c>
      <c r="N73" s="208">
        <v>45995</v>
      </c>
      <c r="O73" s="206">
        <v>455</v>
      </c>
      <c r="P73" s="206" t="s">
        <v>2880</v>
      </c>
    </row>
    <row r="74" spans="1:16" ht="43.2">
      <c r="A74" s="206">
        <v>107</v>
      </c>
      <c r="B74" s="206" t="s">
        <v>95</v>
      </c>
      <c r="C74" s="206" t="s">
        <v>144</v>
      </c>
      <c r="D74" s="207" t="s">
        <v>4321</v>
      </c>
      <c r="E74" s="206" t="s">
        <v>1604</v>
      </c>
      <c r="F74" s="206" t="s">
        <v>2876</v>
      </c>
      <c r="G74" s="206" t="s">
        <v>2281</v>
      </c>
      <c r="H74" s="206" t="s">
        <v>2884</v>
      </c>
      <c r="I74" s="206" t="s">
        <v>4295</v>
      </c>
      <c r="J74" s="206" t="s">
        <v>412</v>
      </c>
      <c r="K74" s="206" t="s">
        <v>10</v>
      </c>
      <c r="L74" s="206" t="s">
        <v>3686</v>
      </c>
      <c r="M74" s="206" t="s">
        <v>726</v>
      </c>
      <c r="N74" s="208">
        <v>45995</v>
      </c>
      <c r="O74" s="206">
        <v>455</v>
      </c>
      <c r="P74" s="206" t="s">
        <v>2880</v>
      </c>
    </row>
    <row r="75" spans="1:16" ht="57.6">
      <c r="A75" s="206">
        <v>101</v>
      </c>
      <c r="B75" s="206" t="s">
        <v>12</v>
      </c>
      <c r="C75" s="206" t="s">
        <v>180</v>
      </c>
      <c r="D75" s="206" t="s">
        <v>877</v>
      </c>
      <c r="E75" s="206" t="s">
        <v>2696</v>
      </c>
      <c r="F75" s="206" t="s">
        <v>2876</v>
      </c>
      <c r="G75" s="206" t="s">
        <v>2275</v>
      </c>
      <c r="H75" s="206" t="s">
        <v>2926</v>
      </c>
      <c r="I75" s="206" t="s">
        <v>4295</v>
      </c>
      <c r="J75" s="206" t="s">
        <v>412</v>
      </c>
      <c r="K75" s="206" t="s">
        <v>10</v>
      </c>
      <c r="L75" s="206" t="s">
        <v>1553</v>
      </c>
      <c r="M75" s="207" t="s">
        <v>1554</v>
      </c>
      <c r="N75" s="208">
        <v>45963</v>
      </c>
      <c r="O75" s="206">
        <v>423</v>
      </c>
      <c r="P75" s="206" t="s">
        <v>2880</v>
      </c>
    </row>
    <row r="76" spans="1:16" ht="28.8">
      <c r="A76" s="206">
        <v>89</v>
      </c>
      <c r="B76" s="206" t="s">
        <v>1514</v>
      </c>
      <c r="C76" s="206" t="s">
        <v>253</v>
      </c>
      <c r="D76" s="206" t="s">
        <v>2771</v>
      </c>
      <c r="E76" s="206" t="s">
        <v>1605</v>
      </c>
      <c r="F76" s="206" t="s">
        <v>2861</v>
      </c>
      <c r="G76" s="206" t="s">
        <v>2263</v>
      </c>
      <c r="H76" s="206" t="s">
        <v>2884</v>
      </c>
      <c r="I76" s="206" t="s">
        <v>4295</v>
      </c>
      <c r="J76" s="206" t="s">
        <v>413</v>
      </c>
      <c r="K76" s="206" t="s">
        <v>10</v>
      </c>
      <c r="L76" s="206" t="s">
        <v>1517</v>
      </c>
      <c r="M76" s="207" t="s">
        <v>3824</v>
      </c>
      <c r="N76" s="208">
        <v>45880</v>
      </c>
      <c r="O76" s="206">
        <v>340</v>
      </c>
      <c r="P76" s="206" t="s">
        <v>2880</v>
      </c>
    </row>
    <row r="77" spans="1:16">
      <c r="A77" s="206">
        <v>773</v>
      </c>
      <c r="B77" s="206" t="s">
        <v>20</v>
      </c>
      <c r="C77" s="206" t="s">
        <v>226</v>
      </c>
      <c r="D77" s="206" t="s">
        <v>2723</v>
      </c>
      <c r="E77" s="206" t="s">
        <v>1604</v>
      </c>
      <c r="F77" s="206" t="s">
        <v>2861</v>
      </c>
      <c r="G77" s="206" t="s">
        <v>2589</v>
      </c>
      <c r="H77" s="206" t="s">
        <v>2884</v>
      </c>
      <c r="I77" s="206" t="s">
        <v>4295</v>
      </c>
      <c r="J77" s="206" t="s">
        <v>413</v>
      </c>
      <c r="K77" s="206" t="s">
        <v>0</v>
      </c>
      <c r="L77" s="206" t="s">
        <v>300</v>
      </c>
      <c r="M77" s="206" t="s">
        <v>698</v>
      </c>
      <c r="N77" s="208">
        <v>42561</v>
      </c>
      <c r="O77" s="206">
        <v>-2979</v>
      </c>
      <c r="P77" s="206" t="s">
        <v>2881</v>
      </c>
    </row>
    <row r="78" spans="1:16" ht="57.6">
      <c r="A78" s="206">
        <v>694</v>
      </c>
      <c r="B78" s="206" t="s">
        <v>169</v>
      </c>
      <c r="C78" s="206" t="s">
        <v>140</v>
      </c>
      <c r="D78" s="207" t="s">
        <v>2774</v>
      </c>
      <c r="E78" s="206" t="s">
        <v>1605</v>
      </c>
      <c r="F78" s="206" t="s">
        <v>2861</v>
      </c>
      <c r="G78" s="206" t="s">
        <v>2511</v>
      </c>
      <c r="H78" s="206" t="s">
        <v>2884</v>
      </c>
      <c r="I78" s="206" t="s">
        <v>4295</v>
      </c>
      <c r="J78" s="206" t="s">
        <v>413</v>
      </c>
      <c r="K78" s="206" t="s">
        <v>0</v>
      </c>
      <c r="L78" s="206" t="s">
        <v>3184</v>
      </c>
      <c r="M78" s="206" t="s">
        <v>597</v>
      </c>
      <c r="N78" s="208">
        <v>44102</v>
      </c>
      <c r="O78" s="206">
        <v>-1438</v>
      </c>
      <c r="P78" s="206" t="s">
        <v>2881</v>
      </c>
    </row>
    <row r="79" spans="1:16" ht="57.6">
      <c r="A79" s="206">
        <v>693</v>
      </c>
      <c r="B79" s="206" t="s">
        <v>168</v>
      </c>
      <c r="C79" s="206" t="s">
        <v>140</v>
      </c>
      <c r="D79" s="207" t="s">
        <v>2774</v>
      </c>
      <c r="E79" s="206" t="s">
        <v>1605</v>
      </c>
      <c r="F79" s="206" t="s">
        <v>2861</v>
      </c>
      <c r="G79" s="206" t="s">
        <v>2510</v>
      </c>
      <c r="H79" s="206" t="s">
        <v>2884</v>
      </c>
      <c r="I79" s="206" t="s">
        <v>4295</v>
      </c>
      <c r="J79" s="206" t="s">
        <v>413</v>
      </c>
      <c r="K79" s="206" t="s">
        <v>0</v>
      </c>
      <c r="L79" s="206" t="s">
        <v>3185</v>
      </c>
      <c r="M79" s="206" t="s">
        <v>597</v>
      </c>
      <c r="N79" s="208">
        <v>44102</v>
      </c>
      <c r="O79" s="206">
        <v>-1438</v>
      </c>
      <c r="P79" s="206" t="s">
        <v>2881</v>
      </c>
    </row>
    <row r="80" spans="1:16" ht="57.6">
      <c r="A80" s="206">
        <v>691</v>
      </c>
      <c r="B80" s="206" t="s">
        <v>165</v>
      </c>
      <c r="C80" s="206" t="s">
        <v>140</v>
      </c>
      <c r="D80" s="207" t="s">
        <v>2774</v>
      </c>
      <c r="E80" s="206" t="s">
        <v>1605</v>
      </c>
      <c r="F80" s="206" t="s">
        <v>2861</v>
      </c>
      <c r="G80" s="206" t="s">
        <v>2508</v>
      </c>
      <c r="H80" s="206" t="s">
        <v>2884</v>
      </c>
      <c r="I80" s="206" t="s">
        <v>4295</v>
      </c>
      <c r="J80" s="206" t="s">
        <v>412</v>
      </c>
      <c r="K80" s="206" t="s">
        <v>0</v>
      </c>
      <c r="L80" s="206" t="s">
        <v>3183</v>
      </c>
      <c r="M80" s="206" t="s">
        <v>593</v>
      </c>
      <c r="N80" s="208">
        <v>44069</v>
      </c>
      <c r="O80" s="206">
        <v>-1471</v>
      </c>
      <c r="P80" s="206" t="s">
        <v>2881</v>
      </c>
    </row>
    <row r="81" spans="1:16" ht="43.2">
      <c r="A81" s="206">
        <v>733</v>
      </c>
      <c r="B81" s="206" t="s">
        <v>48</v>
      </c>
      <c r="C81" s="206" t="s">
        <v>243</v>
      </c>
      <c r="D81" s="206" t="s">
        <v>769</v>
      </c>
      <c r="E81" s="206" t="s">
        <v>2697</v>
      </c>
      <c r="F81" s="206" t="s">
        <v>2860</v>
      </c>
      <c r="G81" s="206" t="s">
        <v>2550</v>
      </c>
      <c r="H81" s="206" t="s">
        <v>2926</v>
      </c>
      <c r="I81" s="206" t="s">
        <v>4295</v>
      </c>
      <c r="J81" s="206" t="s">
        <v>412</v>
      </c>
      <c r="K81" s="206" t="s">
        <v>3</v>
      </c>
      <c r="L81" s="207" t="s">
        <v>1464</v>
      </c>
      <c r="M81" s="207" t="s">
        <v>1465</v>
      </c>
      <c r="N81" s="208">
        <v>43369</v>
      </c>
      <c r="O81" s="206">
        <v>-2171</v>
      </c>
      <c r="P81" s="206" t="s">
        <v>2881</v>
      </c>
    </row>
    <row r="82" spans="1:16" ht="43.2">
      <c r="A82" s="206">
        <v>732</v>
      </c>
      <c r="B82" s="206" t="s">
        <v>47</v>
      </c>
      <c r="C82" s="206" t="s">
        <v>243</v>
      </c>
      <c r="D82" s="206" t="s">
        <v>769</v>
      </c>
      <c r="E82" s="206" t="s">
        <v>2697</v>
      </c>
      <c r="F82" s="206" t="s">
        <v>2860</v>
      </c>
      <c r="G82" s="206" t="s">
        <v>2549</v>
      </c>
      <c r="H82" s="206" t="s">
        <v>2926</v>
      </c>
      <c r="I82" s="206" t="s">
        <v>4295</v>
      </c>
      <c r="J82" s="206" t="s">
        <v>412</v>
      </c>
      <c r="K82" s="206" t="s">
        <v>3</v>
      </c>
      <c r="L82" s="207" t="s">
        <v>4322</v>
      </c>
      <c r="M82" s="207" t="s">
        <v>1463</v>
      </c>
      <c r="N82" s="208">
        <v>43369</v>
      </c>
      <c r="O82" s="206">
        <v>-2171</v>
      </c>
      <c r="P82" s="206" t="s">
        <v>2881</v>
      </c>
    </row>
    <row r="83" spans="1:16" ht="43.2">
      <c r="A83" s="206">
        <v>731</v>
      </c>
      <c r="B83" s="206" t="s">
        <v>46</v>
      </c>
      <c r="C83" s="206" t="s">
        <v>180</v>
      </c>
      <c r="D83" s="206" t="s">
        <v>877</v>
      </c>
      <c r="E83" s="206" t="s">
        <v>2696</v>
      </c>
      <c r="F83" s="206" t="s">
        <v>2876</v>
      </c>
      <c r="G83" s="206" t="s">
        <v>2548</v>
      </c>
      <c r="H83" s="206" t="s">
        <v>2884</v>
      </c>
      <c r="I83" s="206" t="s">
        <v>4295</v>
      </c>
      <c r="J83" s="206" t="s">
        <v>413</v>
      </c>
      <c r="K83" s="206" t="s">
        <v>3</v>
      </c>
      <c r="L83" s="207" t="s">
        <v>1461</v>
      </c>
      <c r="M83" s="207" t="s">
        <v>1462</v>
      </c>
      <c r="N83" s="208">
        <v>43369</v>
      </c>
      <c r="O83" s="206">
        <v>-2171</v>
      </c>
      <c r="P83" s="206" t="s">
        <v>2881</v>
      </c>
    </row>
    <row r="84" spans="1:16" ht="43.2">
      <c r="A84" s="206">
        <v>730</v>
      </c>
      <c r="B84" s="206" t="s">
        <v>45</v>
      </c>
      <c r="C84" s="206" t="s">
        <v>180</v>
      </c>
      <c r="D84" s="206" t="s">
        <v>877</v>
      </c>
      <c r="E84" s="206" t="s">
        <v>2696</v>
      </c>
      <c r="F84" s="206" t="s">
        <v>2876</v>
      </c>
      <c r="G84" s="206" t="s">
        <v>2547</v>
      </c>
      <c r="H84" s="206" t="s">
        <v>2884</v>
      </c>
      <c r="I84" s="206" t="s">
        <v>4295</v>
      </c>
      <c r="J84" s="206" t="s">
        <v>413</v>
      </c>
      <c r="K84" s="206" t="s">
        <v>3</v>
      </c>
      <c r="L84" s="207" t="s">
        <v>1459</v>
      </c>
      <c r="M84" s="207" t="s">
        <v>1460</v>
      </c>
      <c r="N84" s="208">
        <v>43369</v>
      </c>
      <c r="O84" s="206">
        <v>-2171</v>
      </c>
      <c r="P84" s="206" t="s">
        <v>2881</v>
      </c>
    </row>
    <row r="85" spans="1:16">
      <c r="A85" s="206">
        <v>723</v>
      </c>
      <c r="B85" s="206" t="s">
        <v>68</v>
      </c>
      <c r="C85" s="206" t="s">
        <v>226</v>
      </c>
      <c r="D85" s="206" t="s">
        <v>2723</v>
      </c>
      <c r="E85" s="206" t="s">
        <v>1604</v>
      </c>
      <c r="F85" s="206" t="s">
        <v>2861</v>
      </c>
      <c r="G85" s="206" t="s">
        <v>2540</v>
      </c>
      <c r="H85" s="206" t="s">
        <v>2884</v>
      </c>
      <c r="I85" s="206" t="s">
        <v>4295</v>
      </c>
      <c r="J85" s="206" t="s">
        <v>413</v>
      </c>
      <c r="K85" s="206" t="s">
        <v>3</v>
      </c>
      <c r="L85" s="206" t="s">
        <v>3169</v>
      </c>
      <c r="M85" s="206" t="s">
        <v>578</v>
      </c>
      <c r="N85" s="208">
        <v>43822</v>
      </c>
      <c r="O85" s="206">
        <v>-1718</v>
      </c>
      <c r="P85" s="206" t="s">
        <v>2881</v>
      </c>
    </row>
    <row r="86" spans="1:16" ht="28.8">
      <c r="A86" s="206">
        <v>711</v>
      </c>
      <c r="B86" s="206" t="s">
        <v>4323</v>
      </c>
      <c r="C86" s="206" t="s">
        <v>775</v>
      </c>
      <c r="D86" s="206" t="s">
        <v>1376</v>
      </c>
      <c r="E86" s="206" t="s">
        <v>2696</v>
      </c>
      <c r="F86" s="206" t="s">
        <v>2860</v>
      </c>
      <c r="G86" s="206" t="s">
        <v>2528</v>
      </c>
      <c r="H86" s="206" t="s">
        <v>2884</v>
      </c>
      <c r="I86" s="206" t="s">
        <v>4295</v>
      </c>
      <c r="J86" s="206" t="s">
        <v>413</v>
      </c>
      <c r="K86" s="206" t="s">
        <v>3</v>
      </c>
      <c r="L86" s="207" t="s">
        <v>1470</v>
      </c>
      <c r="M86" s="207" t="s">
        <v>1471</v>
      </c>
      <c r="N86" s="208">
        <v>43737</v>
      </c>
      <c r="O86" s="206">
        <v>-1803</v>
      </c>
      <c r="P86" s="206" t="s">
        <v>2881</v>
      </c>
    </row>
    <row r="87" spans="1:16" ht="43.8" thickBot="1">
      <c r="A87" s="209">
        <v>710</v>
      </c>
      <c r="B87" s="209" t="s">
        <v>54</v>
      </c>
      <c r="C87" s="209" t="s">
        <v>180</v>
      </c>
      <c r="D87" s="209" t="s">
        <v>877</v>
      </c>
      <c r="E87" s="209" t="s">
        <v>2696</v>
      </c>
      <c r="F87" s="209" t="s">
        <v>2876</v>
      </c>
      <c r="G87" s="209" t="s">
        <v>2527</v>
      </c>
      <c r="H87" s="209" t="s">
        <v>2884</v>
      </c>
      <c r="I87" s="209" t="s">
        <v>4295</v>
      </c>
      <c r="J87" s="209" t="s">
        <v>413</v>
      </c>
      <c r="K87" s="209" t="s">
        <v>3</v>
      </c>
      <c r="L87" s="210" t="s">
        <v>1468</v>
      </c>
      <c r="M87" s="210" t="s">
        <v>1469</v>
      </c>
      <c r="N87" s="211">
        <v>43628</v>
      </c>
      <c r="O87" s="209">
        <v>-1912</v>
      </c>
      <c r="P87" s="209" t="s">
        <v>2881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 Obat ikan terdaftar</vt:lpstr>
      <vt:lpstr>Produsen Obat</vt:lpstr>
      <vt:lpstr>Importir Obat</vt:lpstr>
      <vt:lpstr>Eksportir</vt:lpstr>
      <vt:lpstr>Distributor Obat</vt:lpstr>
      <vt:lpstr>Pers;Jlh sediaan</vt:lpstr>
      <vt:lpstr>Asal;Gol;Sertifikat</vt:lpstr>
      <vt:lpstr>Prov;Prsh;No;Jlh</vt:lpstr>
      <vt:lpstr>Sheet2</vt:lpstr>
      <vt:lpstr>Asal; Gol; Sediaan</vt:lpstr>
      <vt:lpstr>Izin Penyediaan (Produsen)</vt:lpstr>
      <vt:lpstr>Izin Penyediaan (Importir)</vt:lpstr>
      <vt:lpstr>Rekap Pelaku Usaha</vt:lpstr>
      <vt:lpstr>' Obat ikan terdaftar'!Print_Area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Obat Ikan</dc:creator>
  <cp:lastModifiedBy>RIfki Andreana</cp:lastModifiedBy>
  <cp:lastPrinted>2018-08-09T01:53:58Z</cp:lastPrinted>
  <dcterms:created xsi:type="dcterms:W3CDTF">2017-03-31T09:06:36Z</dcterms:created>
  <dcterms:modified xsi:type="dcterms:W3CDTF">2024-10-31T05:28:03Z</dcterms:modified>
</cp:coreProperties>
</file>