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152354C-5949-4DF2-A946-FD3B799433BA}" xr6:coauthVersionLast="47" xr6:coauthVersionMax="47" xr10:uidLastSave="{00000000-0000-0000-0000-000000000000}"/>
  <bookViews>
    <workbookView xWindow="-120" yWindow="-120" windowWidth="20730" windowHeight="11040" firstSheet="1" activeTab="2" xr2:uid="{00000000-000D-0000-FFFF-FFFF00000000}"/>
  </bookViews>
  <sheets>
    <sheet name="Laporan Kanpus" sheetId="1" r:id="rId1"/>
    <sheet name="Sheet1" sheetId="4" r:id="rId2"/>
    <sheet name="Data Sat Unit Kerja Bulan " sheetId="2" r:id="rId3"/>
    <sheet name="Lokasi Potensial Kerjasama " sheetId="3" r:id="rId4"/>
  </sheets>
  <calcPr calcId="191029"/>
</workbook>
</file>

<file path=xl/calcChain.xml><?xml version="1.0" encoding="utf-8"?>
<calcChain xmlns="http://schemas.openxmlformats.org/spreadsheetml/2006/main">
  <c r="AA32" i="2" l="1"/>
  <c r="AA31" i="2"/>
  <c r="AB37" i="2" l="1"/>
  <c r="Y37" i="2"/>
  <c r="X37" i="2"/>
  <c r="W37" i="2"/>
  <c r="S37" i="2"/>
  <c r="R37" i="2"/>
  <c r="V32" i="2"/>
  <c r="U32" i="2"/>
  <c r="V31" i="2"/>
  <c r="U31" i="2"/>
  <c r="AA10" i="2"/>
  <c r="AA9" i="2"/>
  <c r="V10" i="2" l="1"/>
  <c r="V9" i="2"/>
  <c r="U10" i="2"/>
  <c r="U9" i="2"/>
  <c r="Z26" i="2" l="1"/>
  <c r="Z25" i="2"/>
  <c r="Z24" i="2"/>
  <c r="Z23" i="2"/>
  <c r="Z22" i="2"/>
  <c r="Z21" i="2"/>
  <c r="Z20" i="2"/>
  <c r="Z19" i="2"/>
  <c r="Z18" i="2"/>
  <c r="Z17" i="2"/>
  <c r="Z16" i="2"/>
  <c r="Z15" i="2"/>
  <c r="Z14" i="2"/>
  <c r="AA14" i="2" s="1"/>
  <c r="Z13" i="2"/>
  <c r="AA13" i="2" s="1"/>
  <c r="Z12" i="2"/>
  <c r="Z37" i="2"/>
  <c r="AA12" i="2"/>
  <c r="V24" i="2"/>
  <c r="AA23" i="2" l="1"/>
  <c r="AA22" i="2"/>
  <c r="AA21" i="2"/>
  <c r="V23" i="2"/>
  <c r="U23" i="2"/>
  <c r="AA24" i="2" l="1"/>
  <c r="U24" i="2" l="1"/>
  <c r="AA20" i="2" l="1"/>
  <c r="AA19" i="2"/>
  <c r="V22" i="2"/>
  <c r="U22" i="2"/>
  <c r="V21" i="2" l="1"/>
  <c r="U21" i="2"/>
  <c r="U20" i="2" l="1"/>
  <c r="V20" i="2"/>
  <c r="U19" i="2"/>
  <c r="V19" i="2"/>
  <c r="AA18" i="2" l="1"/>
  <c r="U18" i="2" l="1"/>
  <c r="V18" i="2"/>
  <c r="AA17" i="2" l="1"/>
  <c r="U17" i="2" l="1"/>
  <c r="V17" i="2"/>
  <c r="V16" i="2" l="1"/>
  <c r="V15" i="2"/>
  <c r="V14" i="2"/>
  <c r="V13" i="2"/>
  <c r="V12" i="2"/>
  <c r="V11" i="2"/>
  <c r="U15" i="2"/>
  <c r="U14" i="2"/>
  <c r="U13" i="2"/>
  <c r="U12" i="2"/>
  <c r="U11" i="2"/>
  <c r="U37" i="2" s="1"/>
  <c r="U16" i="2"/>
  <c r="V37" i="2" l="1"/>
  <c r="AA16" i="2"/>
  <c r="AA15" i="2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A37" i="2" l="1"/>
</calcChain>
</file>

<file path=xl/sharedStrings.xml><?xml version="1.0" encoding="utf-8"?>
<sst xmlns="http://schemas.openxmlformats.org/spreadsheetml/2006/main" count="476" uniqueCount="227">
  <si>
    <t>No.</t>
  </si>
  <si>
    <t>Divisi Regional</t>
  </si>
  <si>
    <t>Jateng</t>
  </si>
  <si>
    <t>Jatim</t>
  </si>
  <si>
    <t>Janten</t>
  </si>
  <si>
    <t>PeFi</t>
  </si>
  <si>
    <t>Kanpus</t>
  </si>
  <si>
    <t>Jumlah</t>
  </si>
  <si>
    <t>Jumlah PKS</t>
  </si>
  <si>
    <t>Pendapatan</t>
  </si>
  <si>
    <t>Rp.</t>
  </si>
  <si>
    <t>Buah</t>
  </si>
  <si>
    <t>Tanah</t>
  </si>
  <si>
    <t>SEWA</t>
  </si>
  <si>
    <t>Pend (Rp)</t>
  </si>
  <si>
    <t>Bangunan</t>
  </si>
  <si>
    <t>Fasilitas Perhutani</t>
  </si>
  <si>
    <t>buah</t>
  </si>
  <si>
    <t>Luas (m2)</t>
  </si>
  <si>
    <t>BOT/BGS</t>
  </si>
  <si>
    <t>BTO/BSG</t>
  </si>
  <si>
    <t>Usaha Lainnya</t>
  </si>
  <si>
    <t>Keterangan</t>
  </si>
  <si>
    <t>Jumlah Sewa</t>
  </si>
  <si>
    <t>Kerjasama Operasi (KSO)</t>
  </si>
  <si>
    <t>Kerjasama Usaha (KSU)</t>
  </si>
  <si>
    <t>NO</t>
  </si>
  <si>
    <t>PERUNTUKAN KERJASAMA</t>
  </si>
  <si>
    <t>PERJANJIAN</t>
  </si>
  <si>
    <t>MASA PERJANJIAN</t>
  </si>
  <si>
    <t>REALISASI S/D BULAN LALU</t>
  </si>
  <si>
    <t>KETERANGAN</t>
  </si>
  <si>
    <t>NOMOR</t>
  </si>
  <si>
    <t>TANGGAL</t>
  </si>
  <si>
    <t>MULAI</t>
  </si>
  <si>
    <t>SELESAI</t>
  </si>
  <si>
    <t>NAMA &amp; IDENTITAS MITRA KERJASAMA</t>
  </si>
  <si>
    <t>NAMA</t>
  </si>
  <si>
    <t>IDENTITAS</t>
  </si>
  <si>
    <t>Satuan Kerja</t>
  </si>
  <si>
    <t>Alamat</t>
  </si>
  <si>
    <t>OBYEK KERJASAMA</t>
  </si>
  <si>
    <t>Sertipikat (Belum/Sudah)</t>
  </si>
  <si>
    <t>Jumlah (17+18+19)</t>
  </si>
  <si>
    <r>
      <t>Tanah (m</t>
    </r>
    <r>
      <rPr>
        <sz val="9"/>
        <rFont val="Calibri"/>
        <family val="2"/>
      </rPr>
      <t>²</t>
    </r>
    <r>
      <rPr>
        <sz val="9"/>
        <rFont val="Tahoma"/>
        <family val="2"/>
      </rPr>
      <t>)</t>
    </r>
  </si>
  <si>
    <r>
      <t>Bangunan (m</t>
    </r>
    <r>
      <rPr>
        <sz val="9"/>
        <rFont val="Calibri"/>
        <family val="2"/>
      </rPr>
      <t>²</t>
    </r>
    <r>
      <rPr>
        <sz val="9"/>
        <rFont val="Tahoma"/>
        <family val="2"/>
      </rPr>
      <t>)</t>
    </r>
  </si>
  <si>
    <t>Koordinat (GPS)</t>
  </si>
  <si>
    <t>Foto</t>
  </si>
  <si>
    <t>Fasilitas di sekitar Obyek</t>
  </si>
  <si>
    <t>Obyek</t>
  </si>
  <si>
    <t>LOKASI POTENSIAL YANG AKAN DITAWARKAN UNTUK DIKERJASAMAKAN</t>
  </si>
  <si>
    <t>ALAMAT</t>
  </si>
  <si>
    <t>SATUAN KERJA</t>
  </si>
  <si>
    <t>SERTIPIKAT (Belum/Sudah)</t>
  </si>
  <si>
    <t xml:space="preserve"> </t>
  </si>
  <si>
    <t>SKEMA KERJA SAMA</t>
  </si>
  <si>
    <t>Kolom 13 : Identitas : KTP/KK/SIM/Akte Notaris/dll.</t>
  </si>
  <si>
    <t>Kolom 14 : Tanggal dimulai kerja sama berdasarkan PKS.</t>
  </si>
  <si>
    <t>Kolom 1 : Nomor urut.</t>
  </si>
  <si>
    <t>Kolom 2 : Nama satuan kerja (KPH...../KBM...../DepRenc/kantor Divre).</t>
  </si>
  <si>
    <t>Kolom 3 : Nama aset tetap (Contoh : Halaman RD KTU, Bangunan/Gudang...., dll).</t>
  </si>
  <si>
    <t>Kolom 5 : Alamat obyek kerja sama (Jl..............; desa, kecamatan, kota/kabupaten).</t>
  </si>
  <si>
    <t>Kolom 6 : No. Sertipikat bila sudah bersertipikat.</t>
  </si>
  <si>
    <t>Kolom 7 : Jenis/bentuk usahanya (Contoh : warung makan; kios.....; jalan angkutan...dll).</t>
  </si>
  <si>
    <t>Kolom 8 : Nomor Perjanjian Kerja sama/PKS.</t>
  </si>
  <si>
    <t>Kolom 9 : Tanggal PKS.</t>
  </si>
  <si>
    <t>Kolom 10 : Skema : Sewa/BGS/BSG/KSO/KSU/Sharing lainnya.</t>
  </si>
  <si>
    <t>Kolom 11 : Nama Mitra (nama perorangan/nama perusahaan).</t>
  </si>
  <si>
    <t>Kolom 12 : Alamat domisili Mitra.</t>
  </si>
  <si>
    <t>Kolom 15 : Tanggal berakhirnya kerja sama berdasarkan PKS.</t>
  </si>
  <si>
    <t>Kolom 16 : PKS baru atau perpanjangan.</t>
  </si>
  <si>
    <t>TOTAL NILAI KERJA SAMA (Rp.)</t>
  </si>
  <si>
    <t>Kolom 19 : Besaran nilai Pajak Bumi Bangunan (PBB) yang ditanggung Mitra (Rp).</t>
  </si>
  <si>
    <t>Kolom 17 : Besaran nilai sewa/sharing yang diterima Perhutani (Rp.).</t>
  </si>
  <si>
    <t>Kolom 18 : Besaran nilai Pajak Pertambahan Nilai (PPN) yang ditanggung Mitra (Rp.).</t>
  </si>
  <si>
    <t>REALISASI PENDAPATAN (Rp.)</t>
  </si>
  <si>
    <t>S/D MINGGU LALU</t>
  </si>
  <si>
    <t>DALAM MINGGU INI</t>
  </si>
  <si>
    <t>S/D MINGGU INI</t>
  </si>
  <si>
    <t>REALISASI S/D BULAN INI</t>
  </si>
  <si>
    <t>Kolom 20 : Jumlah = kolom 17 + kolom 18 + kolom 19 (Rp.).</t>
  </si>
  <si>
    <t>DATA REKAPITULASI PERKEMBANGAN LAPORAN KEMAJUAN PENDAPATAN OPTIMALISASI ASET</t>
  </si>
  <si>
    <t>NAMA OBYEK</t>
  </si>
  <si>
    <t>TANAH (M²)</t>
  </si>
  <si>
    <t>Kolom 4 : Luas kerja sama (Tanah atau/dan bangunan).</t>
  </si>
  <si>
    <t>Calon Mitra Yang ingin Bekerjasama</t>
  </si>
  <si>
    <t>TARGET PENDAPATAN (Rp.)</t>
  </si>
  <si>
    <t>25 (23+24)</t>
  </si>
  <si>
    <t>26 (22+25)</t>
  </si>
  <si>
    <t>Kolom 21 : Target pendapatan tahun berjalan (Rp.).</t>
  </si>
  <si>
    <t>Kolom 22 : Jumlah pendapatan Opset sd bulan sebelumnya (Rp.).</t>
  </si>
  <si>
    <t>Kolom 23 : Jumlah pendapatan Opset minggu sebelumnya dalam bulan berjalan (Rp.).</t>
  </si>
  <si>
    <t>Kolom 24 : Jumlah pendapatan Opset pada minggu ini dalam bulan berjalan (Rp.).</t>
  </si>
  <si>
    <t>Kolom 27 : Penjelasan yang perlu disampaikan.</t>
  </si>
  <si>
    <t>Kolom 26 : Jumlah = kolom 22 + kolom 25 (Rp.).</t>
  </si>
  <si>
    <t>Kolom 25 : Jumlah = kolom 23 + kolom 24 (Rp.).</t>
  </si>
  <si>
    <t>STATUS (Baru/ Perpanjangan)</t>
  </si>
  <si>
    <t>NILAI</t>
  </si>
  <si>
    <t>PPN</t>
  </si>
  <si>
    <t>PBB</t>
  </si>
  <si>
    <t>Perkiraan</t>
  </si>
  <si>
    <t>Nilai Kerja sama/sewa (Rp./thn)</t>
  </si>
  <si>
    <r>
      <t>BANGUNAN (M</t>
    </r>
    <r>
      <rPr>
        <sz val="10"/>
        <rFont val="Calibri"/>
        <family val="2"/>
      </rPr>
      <t>²</t>
    </r>
    <r>
      <rPr>
        <sz val="10"/>
        <rFont val="Tahoma"/>
        <family val="2"/>
      </rPr>
      <t>)</t>
    </r>
  </si>
  <si>
    <t>DIVISI REGIONAL :  JAWA BARAT</t>
  </si>
  <si>
    <t>KPH : CIAMIS</t>
  </si>
  <si>
    <t xml:space="preserve">KPH CIAMIS </t>
  </si>
  <si>
    <t>Juhan Ependi</t>
  </si>
  <si>
    <t>Teru Ismanto</t>
  </si>
  <si>
    <t>Kono</t>
  </si>
  <si>
    <t>Mamat Rahmat</t>
  </si>
  <si>
    <t>Rian Hidayat</t>
  </si>
  <si>
    <t>Nandang muklis</t>
  </si>
  <si>
    <t>29 Maret 2023</t>
  </si>
  <si>
    <t>pks</t>
  </si>
  <si>
    <t>KTP</t>
  </si>
  <si>
    <t>Rully noveita iriani drg</t>
  </si>
  <si>
    <t>Dsn lingkar cibulan rt5/4  kota bjr</t>
  </si>
  <si>
    <t>PT. POS INDONESIA</t>
  </si>
  <si>
    <t>Tempat Usaha Warung</t>
  </si>
  <si>
    <t xml:space="preserve">Tempat Parkir </t>
  </si>
  <si>
    <t>Tempat cukur rambut</t>
  </si>
  <si>
    <t>Dsn Cisaga Rt 04/05 Desa Cisaga Kabupaten Ciamis</t>
  </si>
  <si>
    <t>Dsn Pasirlugina Rt 04/04 Desa Wangunjaya Kec Cisaga</t>
  </si>
  <si>
    <t>Dsn Ciherang, RT 004/ RW 005 Desa  Ciherang Kec Banjarsari Kab Ciamis</t>
  </si>
  <si>
    <t>Dsn Siluman RT 21 rw 14 Desa Purwaharja Kota Banjar</t>
  </si>
  <si>
    <t>Perpanjangan</t>
  </si>
  <si>
    <t xml:space="preserve">Perumahan griya wisata Rt019/Rw004 Kel. Bandorasawetan Kec. Cilimus </t>
  </si>
  <si>
    <t>Jin pasar sampih rt 001/rw 006 Cikoneng</t>
  </si>
  <si>
    <t>Warung baso</t>
  </si>
  <si>
    <t>B1853010</t>
  </si>
  <si>
    <t>KPH                      : CIAMIS</t>
  </si>
  <si>
    <t>DIVISI REGIONAL : JAWA BARAT &amp; BANTEN</t>
  </si>
  <si>
    <t>06 mei 2023</t>
  </si>
  <si>
    <t>02 Juni 2023</t>
  </si>
  <si>
    <t xml:space="preserve"> 14 Sept  2023</t>
  </si>
  <si>
    <t>Kayah</t>
  </si>
  <si>
    <t xml:space="preserve"> 07  Sept  2023</t>
  </si>
  <si>
    <t>Hoerohmat Sidik</t>
  </si>
  <si>
    <t>Dsn Bojongsari Rt 043/14 Desa Cibereum Kecamatan Sukamantri</t>
  </si>
  <si>
    <t xml:space="preserve">Darli Sukarya </t>
  </si>
  <si>
    <t>Dsn Simpar Rt 063/028 Desa panjalu Kecamatan Panjalu Kabupaten Ciamis</t>
  </si>
  <si>
    <t xml:space="preserve"> 09  Oktober   2023</t>
  </si>
  <si>
    <t xml:space="preserve"> 04 Desember    2023</t>
  </si>
  <si>
    <t>Muksin</t>
  </si>
  <si>
    <t>Dsn. Pabuaran Rt 05/03 Desa Panjalu Kecamatan Panjalu Kabupaten Ciamis</t>
  </si>
  <si>
    <t xml:space="preserve">Kurnia </t>
  </si>
  <si>
    <t xml:space="preserve">Dsn . Landeuh Rt 02/02 Desa Sindang Herang Kecamatan Panumbangan </t>
  </si>
  <si>
    <t xml:space="preserve">Ade Kusmana </t>
  </si>
  <si>
    <t xml:space="preserve"> 11 Desember    2023</t>
  </si>
  <si>
    <t>REALISASI PENDAPATAN DAN PERJANJIAN KERJA SAMA OPTIMALISASI ASET TAHUN 2023</t>
  </si>
  <si>
    <t>KPH Ciamis</t>
  </si>
  <si>
    <t>Rumah Dinah KRPH Panjalu</t>
  </si>
  <si>
    <t xml:space="preserve">Pekarangan Rumdin KRPH Cikoneng </t>
  </si>
  <si>
    <t>Pekarangan Rumdin KRPH Gadung</t>
  </si>
  <si>
    <t>Pekarangan Kantor Asper Banjar Selatan</t>
  </si>
  <si>
    <t>Pekarangan Ex TPN Banjarsari</t>
  </si>
  <si>
    <t>Tanah &amp; Bangunan Ex Penguji</t>
  </si>
  <si>
    <t>Pekarangan KRPH Panjalu</t>
  </si>
  <si>
    <t xml:space="preserve">Jln. Raya Panjalu Kawali Blok Pasar Panjalu </t>
  </si>
  <si>
    <t>Jln Raya Cikoneng Kabupaten Ciamis</t>
  </si>
  <si>
    <t xml:space="preserve">Jln Raya Rancah Desa Cisaga </t>
  </si>
  <si>
    <t>Jln. Raya Perintis Kemerdekaan No 51 Kota Banjar</t>
  </si>
  <si>
    <t>Jln Raya Banjarsari Ciherang Kabupaten Ciamis</t>
  </si>
  <si>
    <t>Dsn Siluman Desa Purwaharja Kota Banjar</t>
  </si>
  <si>
    <t>29 Maret 2024</t>
  </si>
  <si>
    <t>06 mei 2024</t>
  </si>
  <si>
    <t>02 Juni 2024</t>
  </si>
  <si>
    <t xml:space="preserve"> 14 Sept  2024</t>
  </si>
  <si>
    <t xml:space="preserve"> 07  Sept  2024</t>
  </si>
  <si>
    <t xml:space="preserve"> 09  Oktober   2024</t>
  </si>
  <si>
    <t xml:space="preserve"> 04 Desember    2024</t>
  </si>
  <si>
    <t xml:space="preserve"> 11 Desember    2024</t>
  </si>
  <si>
    <t>PKS Dalam Proses</t>
  </si>
  <si>
    <t xml:space="preserve"> KSS  Sarpra opset  dan IT</t>
  </si>
  <si>
    <t>Sunarto</t>
  </si>
  <si>
    <t>DAFTAR LOKASI POTENSI ASET TETAP UNTUK DIKERJASAMAKAN/OPTIMALISASIKAN TAHUN 2023</t>
  </si>
  <si>
    <t>Pasar</t>
  </si>
  <si>
    <t xml:space="preserve">PT Pos Indonesia </t>
  </si>
  <si>
    <t>Perumahan</t>
  </si>
  <si>
    <t xml:space="preserve">Sobur </t>
  </si>
  <si>
    <t xml:space="preserve">Pemukinan  Penduduk </t>
  </si>
  <si>
    <t>Herdiyana</t>
  </si>
  <si>
    <t>Heryadi</t>
  </si>
  <si>
    <t>Pertokoan</t>
  </si>
  <si>
    <t>Ruli Novieita Iriani, Drg</t>
  </si>
  <si>
    <t>Elon</t>
  </si>
  <si>
    <t xml:space="preserve">Basor </t>
  </si>
  <si>
    <t>Ryan Hidayat</t>
  </si>
  <si>
    <t>Dali Sukarya</t>
  </si>
  <si>
    <t>Ade Kusmana</t>
  </si>
  <si>
    <t>Taupik Hidayat</t>
  </si>
  <si>
    <t>Ratna Mutiara</t>
  </si>
  <si>
    <t>Kurnia</t>
  </si>
  <si>
    <t>Soleh Sobur Hanudin</t>
  </si>
  <si>
    <t>Dsn Pasir Sabtu Rt 01 Rw 06 Desa Cikoneng Kecamatan Cikoneng Kabupaten Ciamis</t>
  </si>
  <si>
    <t>Baru</t>
  </si>
  <si>
    <t>PKS</t>
  </si>
  <si>
    <t>Jono Herdiana</t>
  </si>
  <si>
    <t xml:space="preserve">Dusun Sengkong Rt 04 Rw 05 Desa Wangunjaya Kecamatan Cisaga </t>
  </si>
  <si>
    <t>PHT 19770805201612101</t>
  </si>
  <si>
    <t>01/PKS/Sarpra&amp;Aset/Cms/Divre-Janten/2022</t>
  </si>
  <si>
    <t>02/PKS/Sarpra&amp;Aset/Cms/Divre-Janten/2022</t>
  </si>
  <si>
    <t>03/PKS/Sarpra&amp;Aset/Cms/Divre-Janten/2022</t>
  </si>
  <si>
    <t>05/PKS/Sarpra&amp;Aset/Cms/Divre-Janten/2022</t>
  </si>
  <si>
    <t>07/PKS/Sarpra&amp;Aset/Cms/Divre-Janten/2022</t>
  </si>
  <si>
    <t>12/PKS/Sapra &amp; Opset/Cms/Divre-Janten/2022</t>
  </si>
  <si>
    <t>13/PKS/Sapra &amp; Opset/Cms/Divre-Janten/2022</t>
  </si>
  <si>
    <t>14/PKS/Sapra &amp; Opset/Cms/Divre-Janten/2022</t>
  </si>
  <si>
    <t>15/PKS/Sapra &amp; Opset/Cms/Divre-Janten/2022</t>
  </si>
  <si>
    <t>16/PKS/Sapra &amp; Opset/Cms/Divre-Janten/2022</t>
  </si>
  <si>
    <t>17/PKS/Sapra &amp; Opset/Cms/Divre-Janten/2022</t>
  </si>
  <si>
    <t>18/PKS/Sapra &amp; Opset/Cms/Divre-Janten/2022</t>
  </si>
  <si>
    <t>19/PKS/Sarpra&amp;Aset/Cms/Divre-Janten/2022</t>
  </si>
  <si>
    <t>20/PKS/Sarpra&amp;Aset/Cms/Divre-Janten/2022</t>
  </si>
  <si>
    <t>22/PKS/Sarpra&amp;Aset/Cms/Divre-Janten/2023</t>
  </si>
  <si>
    <t>23/PKS/Sarpra&amp;Aset/Cms/Divre-Janten/2023</t>
  </si>
  <si>
    <t xml:space="preserve">      23 /Sapra &amp; Opset/Cms/Divre-Janten/2023</t>
  </si>
  <si>
    <t xml:space="preserve"> 06  Januari  2023</t>
  </si>
  <si>
    <t>Dani Sukandar</t>
  </si>
  <si>
    <t>Dsn. Pasirlugina rt 04/04 desa wangunjaya kecamatan cisaga  kabupaten ciamis</t>
  </si>
  <si>
    <t xml:space="preserve"> 06 Januari     2023</t>
  </si>
  <si>
    <t xml:space="preserve"> 05 Januari     2024</t>
  </si>
  <si>
    <t xml:space="preserve">      24 /Sapra &amp; Opset/Cms/Divre-Janten/2023</t>
  </si>
  <si>
    <t>Dedi Kusmana</t>
  </si>
  <si>
    <t>Dsn. Cisaga Kota Rt 02/06 Desa Cisaga Kabupaten Ciamis</t>
  </si>
  <si>
    <t>BULAN MARET  2023</t>
  </si>
  <si>
    <t>Cms, 28 April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</si>
</sst>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\-_);_(@_)"/>
    <numFmt numFmtId="167" formatCode="[$-F800]dddd\,\ mmmm\ dd\,\ yyyy"/>
    <numFmt numFmtId="168" formatCode="_-* #,##0_-;\-* #,##0_-;_-* &quot;-&quot;??_-;_-@_-"/>
  </numFmts>
  <fonts count="21" x14ac:knownFonts="1">
    <font>
      <sz val="11"/>
      <name val="Calibri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2"/>
      <color rgb="FF000000"/>
      <name val="Calibri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9"/>
      <name val="Tahoma"/>
      <family val="2"/>
    </font>
    <font>
      <sz val="8"/>
      <name val="Tahoma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43" fontId="8" fillId="0" borderId="0">
      <protection locked="0"/>
    </xf>
    <xf numFmtId="164" fontId="8" fillId="0" borderId="0">
      <protection locked="0"/>
    </xf>
    <xf numFmtId="164" fontId="8" fillId="0" borderId="0">
      <protection locked="0"/>
    </xf>
    <xf numFmtId="164" fontId="19" fillId="0" borderId="0">
      <protection locked="0"/>
    </xf>
  </cellStyleXfs>
  <cellXfs count="163">
    <xf numFmtId="0" fontId="0" fillId="0" borderId="0" xfId="0">
      <alignment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5" xfId="0" applyFont="1" applyBorder="1" applyAlignment="1"/>
    <xf numFmtId="0" fontId="2" fillId="2" borderId="2" xfId="0" applyFont="1" applyFill="1" applyBorder="1" applyAlignment="1">
      <alignment horizontal="center"/>
    </xf>
    <xf numFmtId="43" fontId="2" fillId="2" borderId="2" xfId="1" applyFont="1" applyFill="1" applyBorder="1" applyAlignment="1" applyProtection="1">
      <alignment horizontal="center"/>
    </xf>
    <xf numFmtId="0" fontId="2" fillId="2" borderId="2" xfId="0" applyFont="1" applyFill="1" applyBorder="1" applyAlignment="1"/>
    <xf numFmtId="0" fontId="2" fillId="0" borderId="6" xfId="0" applyFont="1" applyBorder="1" applyAlignment="1"/>
    <xf numFmtId="0" fontId="2" fillId="0" borderId="2" xfId="0" applyFont="1" applyBorder="1" applyAlignment="1"/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0" borderId="15" xfId="0" applyFont="1" applyBorder="1" applyAlignment="1"/>
    <xf numFmtId="0" fontId="7" fillId="0" borderId="15" xfId="0" applyFont="1" applyBorder="1" applyAlignment="1">
      <alignment horizontal="center"/>
    </xf>
    <xf numFmtId="164" fontId="2" fillId="0" borderId="0" xfId="2" applyFont="1" applyProtection="1"/>
    <xf numFmtId="0" fontId="7" fillId="0" borderId="16" xfId="0" applyFont="1" applyBorder="1" applyAlignment="1"/>
    <xf numFmtId="164" fontId="2" fillId="0" borderId="0" xfId="0" applyNumberFormat="1" applyFont="1" applyAlignment="1"/>
    <xf numFmtId="0" fontId="7" fillId="0" borderId="0" xfId="0" applyFont="1" applyAlignment="1"/>
    <xf numFmtId="164" fontId="15" fillId="0" borderId="0" xfId="0" applyNumberFormat="1" applyFont="1" applyAlignment="1"/>
    <xf numFmtId="43" fontId="2" fillId="0" borderId="0" xfId="1" applyFont="1" applyProtection="1"/>
    <xf numFmtId="165" fontId="2" fillId="0" borderId="0" xfId="0" applyNumberFormat="1" applyFont="1" applyAlignment="1"/>
    <xf numFmtId="0" fontId="15" fillId="0" borderId="0" xfId="0" applyFont="1" applyAlignment="1"/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0" fontId="18" fillId="0" borderId="0" xfId="0" applyFont="1" applyAlignment="1"/>
    <xf numFmtId="0" fontId="12" fillId="0" borderId="0" xfId="0" applyFont="1">
      <alignment vertical="center"/>
    </xf>
    <xf numFmtId="164" fontId="8" fillId="0" borderId="0" xfId="2">
      <protection locked="0"/>
    </xf>
    <xf numFmtId="164" fontId="0" fillId="0" borderId="0" xfId="0" applyNumberFormat="1">
      <alignment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0" fontId="0" fillId="0" borderId="16" xfId="0" applyBorder="1" applyAlignment="1">
      <alignment horizontal="center"/>
    </xf>
    <xf numFmtId="0" fontId="0" fillId="0" borderId="16" xfId="0" applyBorder="1" applyAlignment="1"/>
    <xf numFmtId="0" fontId="0" fillId="0" borderId="17" xfId="0" applyBorder="1" applyAlignment="1"/>
    <xf numFmtId="0" fontId="0" fillId="0" borderId="16" xfId="0" applyBorder="1" applyAlignment="1">
      <alignment horizontal="right"/>
    </xf>
    <xf numFmtId="0" fontId="0" fillId="0" borderId="0" xfId="0" applyAlignment="1"/>
    <xf numFmtId="0" fontId="0" fillId="0" borderId="19" xfId="0" applyBorder="1" applyAlignment="1"/>
    <xf numFmtId="0" fontId="0" fillId="0" borderId="18" xfId="0" applyBorder="1" applyAlignment="1"/>
    <xf numFmtId="164" fontId="0" fillId="0" borderId="5" xfId="2" applyFont="1" applyBorder="1" applyProtection="1"/>
    <xf numFmtId="168" fontId="0" fillId="0" borderId="16" xfId="1" applyNumberFormat="1" applyFont="1" applyBorder="1" applyProtection="1"/>
    <xf numFmtId="164" fontId="0" fillId="0" borderId="16" xfId="2" applyFont="1" applyBorder="1" applyProtection="1"/>
    <xf numFmtId="0" fontId="12" fillId="0" borderId="20" xfId="0" applyFont="1" applyBorder="1" applyAlignment="1"/>
    <xf numFmtId="164" fontId="0" fillId="0" borderId="0" xfId="2" applyFont="1" applyProtection="1"/>
    <xf numFmtId="0" fontId="0" fillId="0" borderId="13" xfId="0" applyBorder="1">
      <alignment vertical="center"/>
    </xf>
    <xf numFmtId="0" fontId="0" fillId="0" borderId="14" xfId="0" applyBorder="1" applyAlignment="1"/>
    <xf numFmtId="0" fontId="0" fillId="0" borderId="16" xfId="0" applyBorder="1">
      <alignment vertical="center"/>
    </xf>
    <xf numFmtId="164" fontId="2" fillId="0" borderId="16" xfId="0" applyNumberFormat="1" applyFont="1" applyBorder="1" applyAlignment="1"/>
    <xf numFmtId="0" fontId="0" fillId="0" borderId="17" xfId="0" applyBorder="1">
      <alignment vertical="center"/>
    </xf>
    <xf numFmtId="164" fontId="0" fillId="0" borderId="17" xfId="2" applyFont="1" applyBorder="1" applyProtection="1"/>
    <xf numFmtId="164" fontId="2" fillId="0" borderId="17" xfId="0" applyNumberFormat="1" applyFont="1" applyBorder="1" applyAlignment="1"/>
    <xf numFmtId="0" fontId="0" fillId="0" borderId="14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/>
    <xf numFmtId="164" fontId="0" fillId="0" borderId="2" xfId="2" applyFont="1" applyBorder="1" applyProtection="1"/>
    <xf numFmtId="164" fontId="2" fillId="0" borderId="2" xfId="0" applyNumberFormat="1" applyFont="1" applyBorder="1" applyAlignment="1"/>
    <xf numFmtId="166" fontId="10" fillId="0" borderId="15" xfId="2" applyNumberFormat="1" applyFont="1" applyBorder="1" applyProtection="1"/>
    <xf numFmtId="0" fontId="2" fillId="0" borderId="15" xfId="0" applyFont="1" applyBorder="1" applyAlignment="1"/>
    <xf numFmtId="0" fontId="11" fillId="0" borderId="15" xfId="0" applyFont="1" applyBorder="1" applyAlignment="1">
      <alignment horizontal="center"/>
    </xf>
    <xf numFmtId="0" fontId="11" fillId="0" borderId="16" xfId="2" applyNumberFormat="1" applyFont="1" applyBorder="1" applyAlignment="1" applyProtection="1">
      <alignment horizontal="center"/>
    </xf>
    <xf numFmtId="166" fontId="10" fillId="0" borderId="16" xfId="2" applyNumberFormat="1" applyFont="1" applyBorder="1" applyProtection="1"/>
    <xf numFmtId="164" fontId="2" fillId="4" borderId="16" xfId="3" applyFont="1" applyFill="1" applyBorder="1" applyAlignment="1" applyProtection="1">
      <alignment horizontal="left"/>
    </xf>
    <xf numFmtId="167" fontId="8" fillId="4" borderId="16" xfId="3" applyNumberFormat="1" applyFill="1" applyBorder="1" applyAlignment="1" applyProtection="1">
      <alignment horizontal="left"/>
    </xf>
    <xf numFmtId="0" fontId="11" fillId="0" borderId="16" xfId="0" applyFont="1" applyBorder="1" applyAlignment="1">
      <alignment horizontal="center"/>
    </xf>
    <xf numFmtId="164" fontId="8" fillId="4" borderId="16" xfId="3" applyFill="1" applyBorder="1" applyAlignment="1" applyProtection="1">
      <alignment horizontal="left"/>
    </xf>
    <xf numFmtId="0" fontId="13" fillId="0" borderId="16" xfId="0" applyFont="1" applyBorder="1" applyAlignment="1"/>
    <xf numFmtId="0" fontId="7" fillId="0" borderId="16" xfId="0" applyFont="1" applyBorder="1" applyAlignment="1">
      <alignment horizontal="center"/>
    </xf>
    <xf numFmtId="167" fontId="2" fillId="4" borderId="16" xfId="3" applyNumberFormat="1" applyFont="1" applyFill="1" applyBorder="1" applyAlignment="1" applyProtection="1">
      <alignment horizontal="left"/>
    </xf>
    <xf numFmtId="0" fontId="9" fillId="0" borderId="16" xfId="0" applyFont="1" applyBorder="1" applyAlignment="1">
      <alignment horizontal="center"/>
    </xf>
    <xf numFmtId="0" fontId="9" fillId="0" borderId="16" xfId="0" applyFont="1" applyBorder="1" applyAlignment="1"/>
    <xf numFmtId="164" fontId="14" fillId="4" borderId="16" xfId="3" applyFont="1" applyFill="1" applyBorder="1" applyAlignment="1" applyProtection="1">
      <alignment horizontal="left"/>
    </xf>
    <xf numFmtId="0" fontId="10" fillId="0" borderId="16" xfId="0" applyFont="1" applyBorder="1" applyAlignment="1"/>
    <xf numFmtId="167" fontId="7" fillId="4" borderId="16" xfId="3" applyNumberFormat="1" applyFont="1" applyFill="1" applyBorder="1" applyAlignment="1" applyProtection="1">
      <alignment horizontal="left"/>
    </xf>
    <xf numFmtId="0" fontId="9" fillId="0" borderId="16" xfId="0" applyFont="1" applyBorder="1" applyAlignment="1">
      <alignment horizontal="center" vertical="center"/>
    </xf>
    <xf numFmtId="164" fontId="7" fillId="4" borderId="16" xfId="3" applyFont="1" applyFill="1" applyBorder="1" applyAlignment="1" applyProtection="1">
      <alignment horizontal="left"/>
    </xf>
    <xf numFmtId="0" fontId="9" fillId="4" borderId="16" xfId="0" applyFont="1" applyFill="1" applyBorder="1" applyAlignment="1">
      <alignment horizontal="center"/>
    </xf>
    <xf numFmtId="166" fontId="13" fillId="4" borderId="16" xfId="2" applyNumberFormat="1" applyFont="1" applyFill="1" applyBorder="1" applyProtection="1"/>
    <xf numFmtId="164" fontId="12" fillId="4" borderId="16" xfId="3" applyFont="1" applyFill="1" applyBorder="1" applyAlignment="1" applyProtection="1">
      <alignment horizontal="left"/>
    </xf>
    <xf numFmtId="0" fontId="9" fillId="4" borderId="16" xfId="0" applyFont="1" applyFill="1" applyBorder="1" applyAlignment="1"/>
    <xf numFmtId="164" fontId="8" fillId="4" borderId="16" xfId="3" applyFill="1" applyBorder="1" applyAlignment="1" applyProtection="1">
      <alignment horizontal="center"/>
    </xf>
    <xf numFmtId="0" fontId="7" fillId="0" borderId="21" xfId="0" applyFont="1" applyBorder="1" applyAlignment="1">
      <alignment horizontal="center"/>
    </xf>
    <xf numFmtId="0" fontId="0" fillId="0" borderId="22" xfId="0" applyBorder="1">
      <alignment vertical="center"/>
    </xf>
    <xf numFmtId="0" fontId="0" fillId="0" borderId="18" xfId="0" applyBorder="1" applyAlignment="1">
      <alignment horizontal="center"/>
    </xf>
    <xf numFmtId="164" fontId="0" fillId="0" borderId="18" xfId="2" applyFont="1" applyBorder="1" applyProtection="1"/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5" fontId="8" fillId="0" borderId="15" xfId="0" applyNumberFormat="1" applyFont="1" applyBorder="1" applyAlignment="1">
      <alignment horizontal="left"/>
    </xf>
    <xf numFmtId="15" fontId="2" fillId="0" borderId="15" xfId="0" applyNumberFormat="1" applyFont="1" applyBorder="1" applyAlignment="1">
      <alignment horizontal="left"/>
    </xf>
    <xf numFmtId="0" fontId="5" fillId="0" borderId="23" xfId="0" applyFont="1" applyBorder="1" applyAlignment="1">
      <alignment horizontal="center" vertical="center"/>
    </xf>
    <xf numFmtId="0" fontId="0" fillId="0" borderId="15" xfId="0" applyBorder="1" applyAlignment="1"/>
    <xf numFmtId="0" fontId="5" fillId="0" borderId="15" xfId="0" applyFont="1" applyBorder="1" applyAlignment="1">
      <alignment horizontal="right" vertical="center"/>
    </xf>
    <xf numFmtId="0" fontId="11" fillId="0" borderId="15" xfId="2" applyNumberFormat="1" applyFont="1" applyBorder="1" applyAlignment="1" applyProtection="1">
      <alignment horizontal="center"/>
    </xf>
    <xf numFmtId="0" fontId="5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164" fontId="8" fillId="0" borderId="15" xfId="2" applyBorder="1">
      <protection locked="0"/>
    </xf>
    <xf numFmtId="164" fontId="8" fillId="0" borderId="24" xfId="2" applyBorder="1">
      <protection locked="0"/>
    </xf>
    <xf numFmtId="164" fontId="8" fillId="0" borderId="15" xfId="2" applyBorder="1" applyAlignment="1" applyProtection="1">
      <alignment horizontal="left"/>
    </xf>
    <xf numFmtId="164" fontId="8" fillId="0" borderId="15" xfId="2" applyBorder="1" applyProtection="1"/>
    <xf numFmtId="164" fontId="5" fillId="0" borderId="15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164" fontId="8" fillId="0" borderId="16" xfId="2" applyBorder="1">
      <protection locked="0"/>
    </xf>
    <xf numFmtId="164" fontId="8" fillId="0" borderId="21" xfId="2" applyBorder="1">
      <protection locked="0"/>
    </xf>
    <xf numFmtId="164" fontId="8" fillId="0" borderId="16" xfId="2" applyBorder="1" applyAlignment="1" applyProtection="1">
      <alignment horizontal="left"/>
    </xf>
    <xf numFmtId="164" fontId="8" fillId="0" borderId="16" xfId="2" applyBorder="1" applyProtection="1"/>
    <xf numFmtId="164" fontId="5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left"/>
    </xf>
    <xf numFmtId="0" fontId="8" fillId="0" borderId="16" xfId="0" applyFont="1" applyBorder="1" applyAlignment="1"/>
    <xf numFmtId="0" fontId="2" fillId="0" borderId="16" xfId="0" applyFont="1" applyBorder="1" applyAlignment="1">
      <alignment horizontal="left"/>
    </xf>
    <xf numFmtId="164" fontId="7" fillId="0" borderId="16" xfId="2" applyFont="1" applyBorder="1" applyProtection="1"/>
    <xf numFmtId="0" fontId="7" fillId="0" borderId="16" xfId="2" applyNumberFormat="1" applyFont="1" applyBorder="1" applyProtection="1"/>
    <xf numFmtId="164" fontId="0" fillId="0" borderId="21" xfId="2" applyFont="1" applyBorder="1" applyProtection="1"/>
    <xf numFmtId="164" fontId="8" fillId="0" borderId="21" xfId="2" applyBorder="1" applyProtection="1"/>
    <xf numFmtId="164" fontId="7" fillId="0" borderId="21" xfId="2" applyFont="1" applyBorder="1" applyProtection="1"/>
    <xf numFmtId="164" fontId="7" fillId="0" borderId="25" xfId="2" applyFont="1" applyBorder="1" applyProtection="1"/>
    <xf numFmtId="0" fontId="7" fillId="0" borderId="25" xfId="0" applyFont="1" applyBorder="1" applyAlignment="1"/>
    <xf numFmtId="0" fontId="2" fillId="0" borderId="1" xfId="0" applyFont="1" applyBorder="1" applyAlignment="1"/>
    <xf numFmtId="164" fontId="2" fillId="4" borderId="2" xfId="3" applyFont="1" applyFill="1" applyBorder="1" applyAlignment="1" applyProtection="1">
      <alignment horizontal="left"/>
    </xf>
    <xf numFmtId="164" fontId="2" fillId="4" borderId="5" xfId="3" applyFont="1" applyFill="1" applyBorder="1" applyAlignment="1" applyProtection="1">
      <alignment horizontal="left"/>
    </xf>
    <xf numFmtId="164" fontId="2" fillId="4" borderId="6" xfId="3" applyFont="1" applyFill="1" applyBorder="1" applyAlignment="1" applyProtection="1">
      <alignment horizontal="left"/>
    </xf>
    <xf numFmtId="0" fontId="7" fillId="4" borderId="21" xfId="0" applyFont="1" applyFill="1" applyBorder="1" applyAlignme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3" fontId="7" fillId="0" borderId="16" xfId="2" applyNumberFormat="1" applyFont="1" applyBorder="1" applyProtection="1"/>
  </cellXfs>
  <cellStyles count="5">
    <cellStyle name="Comma" xfId="1" builtinId="3"/>
    <cellStyle name="Comma [0]" xfId="2" builtinId="6"/>
    <cellStyle name="Comma [0] 10" xfId="4" xr:uid="{00000000-0005-0000-0000-000002000000}"/>
    <cellStyle name="Comma [0] 23" xfId="3" xr:uid="{00000000-0005-0000-0000-000003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selection activeCell="I9" sqref="I9"/>
    </sheetView>
  </sheetViews>
  <sheetFormatPr defaultColWidth="9" defaultRowHeight="15" x14ac:dyDescent="0.25"/>
  <cols>
    <col min="1" max="1" width="4.5703125" customWidth="1"/>
    <col min="2" max="2" width="13.85546875" customWidth="1"/>
    <col min="3" max="3" width="12.140625" customWidth="1"/>
    <col min="4" max="4" width="13.85546875" customWidth="1"/>
    <col min="5" max="5" width="9.140625" customWidth="1"/>
    <col min="6" max="6" width="11.140625" customWidth="1"/>
    <col min="7" max="7" width="9.140625" customWidth="1"/>
    <col min="8" max="8" width="11" customWidth="1"/>
    <col min="9" max="9" width="9.140625" customWidth="1"/>
    <col min="10" max="10" width="12.140625" customWidth="1"/>
    <col min="11" max="11" width="9.140625" customWidth="1"/>
    <col min="12" max="14" width="9.7109375" customWidth="1"/>
    <col min="15" max="15" width="9.140625" customWidth="1"/>
    <col min="16" max="16" width="10.42578125" customWidth="1"/>
    <col min="17" max="17" width="9.140625" customWidth="1"/>
    <col min="18" max="18" width="9.5703125" customWidth="1"/>
    <col min="19" max="19" width="9.140625" customWidth="1"/>
    <col min="20" max="20" width="10.140625" customWidth="1"/>
    <col min="21" max="23" width="9.140625" customWidth="1"/>
    <col min="24" max="24" width="9.42578125" customWidth="1"/>
    <col min="25" max="25" width="11" customWidth="1"/>
    <col min="26" max="256" width="9.140625" customWidth="1"/>
  </cols>
  <sheetData>
    <row r="1" spans="1:25" ht="18.75" x14ac:dyDescent="0.3">
      <c r="A1" s="134" t="s">
        <v>81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</row>
    <row r="3" spans="1:25" x14ac:dyDescent="0.25">
      <c r="A3" s="130" t="s">
        <v>0</v>
      </c>
      <c r="B3" s="130" t="s">
        <v>1</v>
      </c>
      <c r="C3" s="130" t="s">
        <v>8</v>
      </c>
      <c r="D3" s="130" t="s">
        <v>9</v>
      </c>
      <c r="E3" s="129" t="s">
        <v>13</v>
      </c>
      <c r="F3" s="129"/>
      <c r="G3" s="129"/>
      <c r="H3" s="129"/>
      <c r="I3" s="129"/>
      <c r="J3" s="129"/>
      <c r="K3" s="129"/>
      <c r="L3" s="129"/>
      <c r="M3" s="137" t="s">
        <v>23</v>
      </c>
      <c r="N3" s="138"/>
      <c r="O3" s="130" t="s">
        <v>19</v>
      </c>
      <c r="P3" s="130"/>
      <c r="Q3" s="130" t="s">
        <v>20</v>
      </c>
      <c r="R3" s="130"/>
      <c r="S3" s="135" t="s">
        <v>24</v>
      </c>
      <c r="T3" s="135"/>
      <c r="U3" s="135" t="s">
        <v>25</v>
      </c>
      <c r="V3" s="135"/>
      <c r="W3" s="130" t="s">
        <v>21</v>
      </c>
      <c r="X3" s="130"/>
      <c r="Y3" s="130" t="s">
        <v>22</v>
      </c>
    </row>
    <row r="4" spans="1:25" x14ac:dyDescent="0.25">
      <c r="A4" s="132"/>
      <c r="B4" s="132"/>
      <c r="C4" s="132"/>
      <c r="D4" s="132"/>
      <c r="E4" s="133" t="s">
        <v>12</v>
      </c>
      <c r="F4" s="133"/>
      <c r="G4" s="133" t="s">
        <v>15</v>
      </c>
      <c r="H4" s="133"/>
      <c r="I4" s="133" t="s">
        <v>12</v>
      </c>
      <c r="J4" s="133"/>
      <c r="K4" s="133" t="s">
        <v>16</v>
      </c>
      <c r="L4" s="133"/>
      <c r="M4" s="139"/>
      <c r="N4" s="140"/>
      <c r="O4" s="131"/>
      <c r="P4" s="131"/>
      <c r="Q4" s="131"/>
      <c r="R4" s="131"/>
      <c r="S4" s="136"/>
      <c r="T4" s="136"/>
      <c r="U4" s="136"/>
      <c r="V4" s="136"/>
      <c r="W4" s="131"/>
      <c r="X4" s="131"/>
      <c r="Y4" s="132"/>
    </row>
    <row r="5" spans="1:25" x14ac:dyDescent="0.25">
      <c r="A5" s="132"/>
      <c r="B5" s="132"/>
      <c r="C5" s="1" t="s">
        <v>11</v>
      </c>
      <c r="D5" s="1" t="s">
        <v>10</v>
      </c>
      <c r="E5" s="1" t="s">
        <v>18</v>
      </c>
      <c r="F5" s="1" t="s">
        <v>14</v>
      </c>
      <c r="G5" s="1" t="s">
        <v>18</v>
      </c>
      <c r="H5" s="1" t="s">
        <v>14</v>
      </c>
      <c r="I5" s="1" t="s">
        <v>18</v>
      </c>
      <c r="J5" s="1" t="s">
        <v>14</v>
      </c>
      <c r="K5" s="1" t="s">
        <v>17</v>
      </c>
      <c r="L5" s="1" t="s">
        <v>14</v>
      </c>
      <c r="M5" s="1" t="s">
        <v>17</v>
      </c>
      <c r="N5" s="1" t="s">
        <v>14</v>
      </c>
      <c r="O5" s="2" t="s">
        <v>17</v>
      </c>
      <c r="P5" s="2" t="s">
        <v>14</v>
      </c>
      <c r="Q5" s="2" t="s">
        <v>17</v>
      </c>
      <c r="R5" s="2" t="s">
        <v>14</v>
      </c>
      <c r="S5" s="2" t="s">
        <v>17</v>
      </c>
      <c r="T5" s="2" t="s">
        <v>14</v>
      </c>
      <c r="U5" s="2" t="s">
        <v>17</v>
      </c>
      <c r="V5" s="2" t="s">
        <v>14</v>
      </c>
      <c r="W5" s="2" t="s">
        <v>17</v>
      </c>
      <c r="X5" s="2" t="s">
        <v>14</v>
      </c>
      <c r="Y5" s="131"/>
    </row>
    <row r="6" spans="1:25" x14ac:dyDescent="0.2">
      <c r="A6" s="3">
        <v>1</v>
      </c>
      <c r="B6" s="3">
        <v>2</v>
      </c>
      <c r="C6" s="3">
        <v>3</v>
      </c>
      <c r="D6" s="3">
        <v>4</v>
      </c>
      <c r="E6" s="3">
        <v>5</v>
      </c>
      <c r="F6" s="3">
        <v>6</v>
      </c>
      <c r="G6" s="3">
        <v>7</v>
      </c>
      <c r="H6" s="3">
        <v>8</v>
      </c>
      <c r="I6" s="3">
        <v>9</v>
      </c>
      <c r="J6" s="3">
        <v>10</v>
      </c>
      <c r="K6" s="3">
        <v>11</v>
      </c>
      <c r="L6" s="3">
        <v>12</v>
      </c>
      <c r="M6" s="3">
        <v>13</v>
      </c>
      <c r="N6" s="3">
        <v>14</v>
      </c>
      <c r="O6" s="3">
        <v>15</v>
      </c>
      <c r="P6" s="3">
        <v>16</v>
      </c>
      <c r="Q6" s="3">
        <v>17</v>
      </c>
      <c r="R6" s="3">
        <v>18</v>
      </c>
      <c r="S6" s="3">
        <v>19</v>
      </c>
      <c r="T6" s="3">
        <v>20</v>
      </c>
      <c r="U6" s="3">
        <v>21</v>
      </c>
      <c r="V6" s="3">
        <v>22</v>
      </c>
      <c r="W6" s="3">
        <v>23</v>
      </c>
      <c r="X6" s="3">
        <v>24</v>
      </c>
      <c r="Y6" s="3">
        <v>25</v>
      </c>
    </row>
    <row r="7" spans="1:25" x14ac:dyDescent="0.25">
      <c r="A7" s="1">
        <v>1</v>
      </c>
      <c r="B7" s="4" t="s">
        <v>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1">
        <v>2</v>
      </c>
      <c r="B8" s="5" t="s">
        <v>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1">
        <v>3</v>
      </c>
      <c r="B9" s="5" t="s">
        <v>4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">
        <v>4</v>
      </c>
      <c r="B10" s="5" t="s">
        <v>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>
        <v>5</v>
      </c>
      <c r="B11" s="6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5">
      <c r="A12" s="7"/>
      <c r="B12" s="8" t="s">
        <v>7</v>
      </c>
      <c r="C12" s="9">
        <f>C11+C10+C9+C8+C7</f>
        <v>0</v>
      </c>
      <c r="D12" s="9">
        <f>D11+D10+D9+D8+D7</f>
        <v>0</v>
      </c>
      <c r="E12" s="9">
        <f t="shared" ref="E12:X12" si="0">E11+E10+E9+E8+E7</f>
        <v>0</v>
      </c>
      <c r="F12" s="9">
        <f t="shared" si="0"/>
        <v>0</v>
      </c>
      <c r="G12" s="9">
        <f t="shared" si="0"/>
        <v>0</v>
      </c>
      <c r="H12" s="9">
        <f t="shared" si="0"/>
        <v>0</v>
      </c>
      <c r="I12" s="9">
        <f t="shared" si="0"/>
        <v>0</v>
      </c>
      <c r="J12" s="9">
        <f t="shared" si="0"/>
        <v>0</v>
      </c>
      <c r="K12" s="9">
        <f t="shared" si="0"/>
        <v>0</v>
      </c>
      <c r="L12" s="9">
        <f t="shared" si="0"/>
        <v>0</v>
      </c>
      <c r="M12" s="9">
        <f t="shared" si="0"/>
        <v>0</v>
      </c>
      <c r="N12" s="9">
        <f t="shared" si="0"/>
        <v>0</v>
      </c>
      <c r="O12" s="9">
        <f t="shared" si="0"/>
        <v>0</v>
      </c>
      <c r="P12" s="9">
        <f t="shared" si="0"/>
        <v>0</v>
      </c>
      <c r="Q12" s="9">
        <f t="shared" si="0"/>
        <v>0</v>
      </c>
      <c r="R12" s="9">
        <f t="shared" si="0"/>
        <v>0</v>
      </c>
      <c r="S12" s="9">
        <f t="shared" si="0"/>
        <v>0</v>
      </c>
      <c r="T12" s="9">
        <f t="shared" si="0"/>
        <v>0</v>
      </c>
      <c r="U12" s="9">
        <f t="shared" si="0"/>
        <v>0</v>
      </c>
      <c r="V12" s="9">
        <f t="shared" si="0"/>
        <v>0</v>
      </c>
      <c r="W12" s="9">
        <f t="shared" si="0"/>
        <v>0</v>
      </c>
      <c r="X12" s="9">
        <f t="shared" si="0"/>
        <v>0</v>
      </c>
      <c r="Y12" s="10"/>
    </row>
    <row r="13" spans="1:25" ht="4.5" customHeight="1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</sheetData>
  <mergeCells count="17">
    <mergeCell ref="S3:T4"/>
    <mergeCell ref="E3:L3"/>
    <mergeCell ref="W3:X4"/>
    <mergeCell ref="Y3:Y5"/>
    <mergeCell ref="E4:F4"/>
    <mergeCell ref="A1:Y1"/>
    <mergeCell ref="A3:A5"/>
    <mergeCell ref="U3:V4"/>
    <mergeCell ref="C3:C4"/>
    <mergeCell ref="D3:D4"/>
    <mergeCell ref="Q3:R4"/>
    <mergeCell ref="I4:J4"/>
    <mergeCell ref="G4:H4"/>
    <mergeCell ref="K4:L4"/>
    <mergeCell ref="M3:N4"/>
    <mergeCell ref="O3:P4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6"/>
  <sheetViews>
    <sheetView tabSelected="1" topLeftCell="S1" zoomScale="116" workbookViewId="0">
      <selection activeCell="AC1" sqref="AC1"/>
    </sheetView>
  </sheetViews>
  <sheetFormatPr defaultColWidth="9" defaultRowHeight="15" x14ac:dyDescent="0.25"/>
  <cols>
    <col min="1" max="1" width="5" customWidth="1"/>
    <col min="2" max="2" width="11.28515625" customWidth="1"/>
    <col min="3" max="3" width="56.140625" customWidth="1"/>
    <col min="4" max="4" width="11.28515625" customWidth="1"/>
    <col min="5" max="5" width="10.28515625" customWidth="1"/>
    <col min="6" max="6" width="66.85546875" customWidth="1"/>
    <col min="7" max="7" width="13.85546875" customWidth="1"/>
    <col min="8" max="8" width="25" customWidth="1"/>
    <col min="9" max="9" width="43.140625" customWidth="1"/>
    <col min="10" max="10" width="18.85546875" customWidth="1"/>
    <col min="11" max="11" width="17.28515625" customWidth="1"/>
    <col min="12" max="12" width="22.5703125" customWidth="1"/>
    <col min="13" max="13" width="76.85546875" customWidth="1"/>
    <col min="14" max="14" width="12" customWidth="1"/>
    <col min="15" max="15" width="17.140625" customWidth="1"/>
    <col min="16" max="16" width="16.85546875" customWidth="1"/>
    <col min="17" max="17" width="16.28515625" customWidth="1"/>
    <col min="18" max="18" width="17.140625" customWidth="1"/>
    <col min="19" max="19" width="14.140625" customWidth="1"/>
    <col min="20" max="20" width="7.42578125" customWidth="1"/>
    <col min="21" max="21" width="16.5703125" customWidth="1"/>
    <col min="22" max="22" width="13.5703125" customWidth="1"/>
    <col min="23" max="23" width="13.7109375" customWidth="1"/>
    <col min="24" max="24" width="13.5703125" customWidth="1"/>
    <col min="25" max="25" width="12.5703125" customWidth="1"/>
    <col min="26" max="26" width="12.42578125" customWidth="1"/>
    <col min="27" max="27" width="13.140625" customWidth="1"/>
    <col min="28" max="28" width="22.42578125" customWidth="1"/>
    <col min="29" max="29" width="13.28515625" customWidth="1"/>
    <col min="30" max="30" width="17.28515625" customWidth="1"/>
    <col min="31" max="256" width="9.140625" customWidth="1"/>
  </cols>
  <sheetData>
    <row r="1" spans="1:29" ht="15.75" x14ac:dyDescent="0.25">
      <c r="A1" s="153" t="s">
        <v>149</v>
      </c>
      <c r="B1" s="153"/>
      <c r="C1" s="153"/>
      <c r="D1" s="153"/>
      <c r="E1" s="153"/>
    </row>
    <row r="2" spans="1:29" ht="15.75" x14ac:dyDescent="0.25">
      <c r="A2" s="153" t="s">
        <v>131</v>
      </c>
      <c r="B2" s="153"/>
      <c r="C2" s="153"/>
      <c r="D2" s="153"/>
      <c r="E2" s="153"/>
    </row>
    <row r="3" spans="1:29" ht="15.75" x14ac:dyDescent="0.25">
      <c r="A3" s="153" t="s">
        <v>130</v>
      </c>
      <c r="B3" s="153"/>
      <c r="C3" s="153"/>
      <c r="D3" s="153"/>
      <c r="E3" s="153"/>
    </row>
    <row r="4" spans="1:29" ht="15.75" x14ac:dyDescent="0.25">
      <c r="A4" s="153" t="s">
        <v>225</v>
      </c>
      <c r="B4" s="153"/>
      <c r="C4" s="153"/>
      <c r="D4" s="153"/>
      <c r="E4" s="153"/>
    </row>
    <row r="6" spans="1:29" ht="8.1" customHeight="1" x14ac:dyDescent="0.25">
      <c r="A6" s="145" t="s">
        <v>26</v>
      </c>
      <c r="B6" s="146" t="s">
        <v>52</v>
      </c>
      <c r="C6" s="148" t="s">
        <v>41</v>
      </c>
      <c r="D6" s="149"/>
      <c r="E6" s="149"/>
      <c r="F6" s="149"/>
      <c r="G6" s="150"/>
      <c r="H6" s="145" t="s">
        <v>27</v>
      </c>
      <c r="I6" s="141" t="s">
        <v>28</v>
      </c>
      <c r="J6" s="147"/>
      <c r="K6" s="142"/>
      <c r="L6" s="148" t="s">
        <v>36</v>
      </c>
      <c r="M6" s="149"/>
      <c r="N6" s="150"/>
      <c r="O6" s="141" t="s">
        <v>29</v>
      </c>
      <c r="P6" s="147"/>
      <c r="Q6" s="142"/>
      <c r="R6" s="145" t="s">
        <v>71</v>
      </c>
      <c r="S6" s="145"/>
      <c r="T6" s="145"/>
      <c r="U6" s="145"/>
      <c r="V6" s="151" t="s">
        <v>86</v>
      </c>
      <c r="W6" s="154" t="s">
        <v>75</v>
      </c>
      <c r="X6" s="155"/>
      <c r="Y6" s="155"/>
      <c r="Z6" s="155"/>
      <c r="AA6" s="156"/>
      <c r="AB6" s="143" t="s">
        <v>31</v>
      </c>
    </row>
    <row r="7" spans="1:29" ht="25.5" x14ac:dyDescent="0.25">
      <c r="A7" s="146"/>
      <c r="B7" s="157"/>
      <c r="C7" s="13" t="s">
        <v>82</v>
      </c>
      <c r="D7" s="13" t="s">
        <v>83</v>
      </c>
      <c r="E7" s="14" t="s">
        <v>102</v>
      </c>
      <c r="F7" s="14" t="s">
        <v>51</v>
      </c>
      <c r="G7" s="14" t="s">
        <v>53</v>
      </c>
      <c r="H7" s="146"/>
      <c r="I7" s="15" t="s">
        <v>32</v>
      </c>
      <c r="J7" s="15" t="s">
        <v>33</v>
      </c>
      <c r="K7" s="16" t="s">
        <v>55</v>
      </c>
      <c r="L7" s="16" t="s">
        <v>37</v>
      </c>
      <c r="M7" s="16" t="s">
        <v>51</v>
      </c>
      <c r="N7" s="16" t="s">
        <v>38</v>
      </c>
      <c r="O7" s="15" t="s">
        <v>34</v>
      </c>
      <c r="P7" s="15" t="s">
        <v>35</v>
      </c>
      <c r="Q7" s="13" t="s">
        <v>96</v>
      </c>
      <c r="R7" s="13" t="s">
        <v>97</v>
      </c>
      <c r="S7" s="13" t="s">
        <v>98</v>
      </c>
      <c r="T7" s="13" t="s">
        <v>99</v>
      </c>
      <c r="U7" s="13" t="s">
        <v>43</v>
      </c>
      <c r="V7" s="152"/>
      <c r="W7" s="17" t="s">
        <v>30</v>
      </c>
      <c r="X7" s="17" t="s">
        <v>76</v>
      </c>
      <c r="Y7" s="17" t="s">
        <v>77</v>
      </c>
      <c r="Z7" s="17" t="s">
        <v>78</v>
      </c>
      <c r="AA7" s="17" t="s">
        <v>79</v>
      </c>
      <c r="AB7" s="144"/>
    </row>
    <row r="8" spans="1:29" x14ac:dyDescent="0.25">
      <c r="A8" s="91">
        <v>1</v>
      </c>
      <c r="B8" s="91">
        <v>2</v>
      </c>
      <c r="C8" s="91">
        <v>3</v>
      </c>
      <c r="D8" s="141">
        <v>4</v>
      </c>
      <c r="E8" s="142"/>
      <c r="F8" s="91">
        <v>5</v>
      </c>
      <c r="G8" s="91">
        <v>6</v>
      </c>
      <c r="H8" s="91">
        <v>7</v>
      </c>
      <c r="I8" s="91">
        <v>8</v>
      </c>
      <c r="J8" s="91">
        <v>9</v>
      </c>
      <c r="K8" s="91">
        <v>10</v>
      </c>
      <c r="L8" s="91">
        <v>11</v>
      </c>
      <c r="M8" s="91">
        <v>12</v>
      </c>
      <c r="N8" s="91">
        <v>13</v>
      </c>
      <c r="O8" s="91">
        <v>14</v>
      </c>
      <c r="P8" s="91">
        <v>15</v>
      </c>
      <c r="Q8" s="91">
        <v>16</v>
      </c>
      <c r="R8" s="90">
        <v>17</v>
      </c>
      <c r="S8" s="90">
        <v>18</v>
      </c>
      <c r="T8" s="90">
        <v>19</v>
      </c>
      <c r="U8" s="90">
        <v>20</v>
      </c>
      <c r="V8" s="90">
        <v>21</v>
      </c>
      <c r="W8" s="90">
        <v>22</v>
      </c>
      <c r="X8" s="90">
        <v>23</v>
      </c>
      <c r="Y8" s="90">
        <v>24</v>
      </c>
      <c r="Z8" s="90" t="s">
        <v>87</v>
      </c>
      <c r="AA8" s="90" t="s">
        <v>88</v>
      </c>
      <c r="AB8" s="90">
        <v>27</v>
      </c>
    </row>
    <row r="9" spans="1:29" x14ac:dyDescent="0.25">
      <c r="A9" s="94">
        <v>1</v>
      </c>
      <c r="B9" s="18" t="s">
        <v>105</v>
      </c>
      <c r="C9" s="95" t="s">
        <v>152</v>
      </c>
      <c r="D9" s="96">
        <v>16</v>
      </c>
      <c r="E9" s="94"/>
      <c r="F9" s="95" t="s">
        <v>159</v>
      </c>
      <c r="G9" s="97">
        <v>6232372</v>
      </c>
      <c r="H9" s="62" t="s">
        <v>118</v>
      </c>
      <c r="I9" s="63" t="s">
        <v>214</v>
      </c>
      <c r="J9" s="92">
        <v>44932</v>
      </c>
      <c r="K9" s="64" t="s">
        <v>113</v>
      </c>
      <c r="L9" s="98" t="s">
        <v>193</v>
      </c>
      <c r="M9" s="98" t="s">
        <v>194</v>
      </c>
      <c r="N9" s="19" t="s">
        <v>114</v>
      </c>
      <c r="O9" s="92">
        <v>44932</v>
      </c>
      <c r="P9" s="93">
        <v>45296</v>
      </c>
      <c r="Q9" s="99" t="s">
        <v>195</v>
      </c>
      <c r="R9" s="100">
        <v>1659268</v>
      </c>
      <c r="S9" s="101">
        <v>207549</v>
      </c>
      <c r="T9" s="99"/>
      <c r="U9" s="102">
        <f>R9+S9+T9</f>
        <v>1866817</v>
      </c>
      <c r="V9" s="103">
        <f t="shared" ref="V9:V10" si="0">R9</f>
        <v>1659268</v>
      </c>
      <c r="W9" s="34">
        <v>1659268</v>
      </c>
      <c r="X9" s="99"/>
      <c r="Y9" s="101"/>
      <c r="Z9" s="99"/>
      <c r="AA9" s="104">
        <f>W9</f>
        <v>1659268</v>
      </c>
      <c r="AB9" s="98" t="s">
        <v>196</v>
      </c>
    </row>
    <row r="10" spans="1:29" x14ac:dyDescent="0.25">
      <c r="A10" s="105">
        <v>2</v>
      </c>
      <c r="B10" s="21" t="s">
        <v>105</v>
      </c>
      <c r="C10" s="39" t="s">
        <v>153</v>
      </c>
      <c r="D10" s="106">
        <v>16</v>
      </c>
      <c r="E10" s="105"/>
      <c r="F10" s="39" t="s">
        <v>160</v>
      </c>
      <c r="G10" s="74">
        <v>6232369</v>
      </c>
      <c r="H10" s="66" t="s">
        <v>118</v>
      </c>
      <c r="I10" s="67" t="s">
        <v>215</v>
      </c>
      <c r="J10" s="92">
        <v>44932</v>
      </c>
      <c r="K10" s="64" t="s">
        <v>113</v>
      </c>
      <c r="L10" s="107" t="s">
        <v>197</v>
      </c>
      <c r="M10" s="107" t="s">
        <v>198</v>
      </c>
      <c r="N10" s="19" t="s">
        <v>114</v>
      </c>
      <c r="O10" s="92">
        <v>44932</v>
      </c>
      <c r="P10" s="93">
        <v>45296</v>
      </c>
      <c r="Q10" s="108" t="s">
        <v>195</v>
      </c>
      <c r="R10" s="109">
        <v>1136085</v>
      </c>
      <c r="S10" s="110">
        <v>140415</v>
      </c>
      <c r="T10" s="108"/>
      <c r="U10" s="111">
        <f>R10+S10+T10</f>
        <v>1276500</v>
      </c>
      <c r="V10" s="112">
        <f t="shared" si="0"/>
        <v>1136085</v>
      </c>
      <c r="W10" s="34">
        <v>1136085</v>
      </c>
      <c r="X10" s="108"/>
      <c r="Y10" s="110"/>
      <c r="Z10" s="108"/>
      <c r="AA10" s="113">
        <f>W10</f>
        <v>1136085</v>
      </c>
      <c r="AB10" s="107" t="s">
        <v>196</v>
      </c>
    </row>
    <row r="11" spans="1:29" x14ac:dyDescent="0.25">
      <c r="A11" s="94">
        <v>3</v>
      </c>
      <c r="B11" s="21" t="s">
        <v>105</v>
      </c>
      <c r="C11" s="39" t="s">
        <v>151</v>
      </c>
      <c r="D11" s="39">
        <v>108</v>
      </c>
      <c r="E11" s="39">
        <v>45</v>
      </c>
      <c r="F11" s="39" t="s">
        <v>158</v>
      </c>
      <c r="G11" s="79">
        <v>6232370</v>
      </c>
      <c r="H11" s="66" t="s">
        <v>117</v>
      </c>
      <c r="I11" s="124" t="s">
        <v>200</v>
      </c>
      <c r="J11" s="114" t="s">
        <v>112</v>
      </c>
      <c r="K11" s="64" t="s">
        <v>113</v>
      </c>
      <c r="L11" s="115" t="s">
        <v>111</v>
      </c>
      <c r="M11" s="75" t="s">
        <v>126</v>
      </c>
      <c r="N11" s="19" t="s">
        <v>114</v>
      </c>
      <c r="O11" s="114" t="s">
        <v>112</v>
      </c>
      <c r="P11" s="116" t="s">
        <v>164</v>
      </c>
      <c r="Q11" s="74" t="s">
        <v>125</v>
      </c>
      <c r="R11" s="47">
        <v>12783041</v>
      </c>
      <c r="S11" s="112">
        <v>0</v>
      </c>
      <c r="T11" s="117"/>
      <c r="U11" s="111">
        <f>R11+S11+T11</f>
        <v>12783041</v>
      </c>
      <c r="V11" s="112">
        <f>R11</f>
        <v>12783041</v>
      </c>
      <c r="W11" s="118">
        <v>0</v>
      </c>
      <c r="X11" s="162">
        <v>12783041</v>
      </c>
      <c r="Y11" s="34">
        <v>0</v>
      </c>
      <c r="Z11" s="34">
        <v>0</v>
      </c>
      <c r="AA11" s="117">
        <v>12783041</v>
      </c>
      <c r="AB11" s="21" t="s">
        <v>196</v>
      </c>
      <c r="AC11" s="20"/>
    </row>
    <row r="12" spans="1:29" x14ac:dyDescent="0.25">
      <c r="A12" s="105">
        <v>4</v>
      </c>
      <c r="B12" s="21" t="s">
        <v>105</v>
      </c>
      <c r="C12" s="39" t="s">
        <v>152</v>
      </c>
      <c r="D12" s="41">
        <v>24</v>
      </c>
      <c r="E12" s="39"/>
      <c r="F12" s="39" t="s">
        <v>159</v>
      </c>
      <c r="G12" s="65">
        <v>6232372</v>
      </c>
      <c r="H12" s="66" t="s">
        <v>118</v>
      </c>
      <c r="I12" s="125" t="s">
        <v>201</v>
      </c>
      <c r="J12" s="68" t="s">
        <v>132</v>
      </c>
      <c r="K12" s="69" t="s">
        <v>113</v>
      </c>
      <c r="L12" s="70" t="s">
        <v>106</v>
      </c>
      <c r="M12" s="71" t="s">
        <v>127</v>
      </c>
      <c r="N12" s="72" t="s">
        <v>114</v>
      </c>
      <c r="O12" s="68" t="s">
        <v>132</v>
      </c>
      <c r="P12" s="73" t="s">
        <v>165</v>
      </c>
      <c r="Q12" s="74" t="s">
        <v>125</v>
      </c>
      <c r="R12" s="46">
        <v>2545400</v>
      </c>
      <c r="S12" s="112">
        <v>279994</v>
      </c>
      <c r="T12" s="117"/>
      <c r="U12" s="111">
        <f t="shared" ref="U12:U15" si="1">R12+S12+T12</f>
        <v>2825394</v>
      </c>
      <c r="V12" s="112">
        <f t="shared" ref="V12:V20" si="2">R12</f>
        <v>2545400</v>
      </c>
      <c r="W12" s="118">
        <v>0</v>
      </c>
      <c r="X12" s="118">
        <v>0</v>
      </c>
      <c r="Y12" s="118">
        <v>0</v>
      </c>
      <c r="Z12" s="118">
        <f t="shared" ref="Z12:Z26" si="3">X12+Y12</f>
        <v>0</v>
      </c>
      <c r="AA12" s="117">
        <f t="shared" ref="AA11:AA14" si="4">Z12+W12</f>
        <v>0</v>
      </c>
      <c r="AB12" s="21" t="s">
        <v>172</v>
      </c>
      <c r="AC12" s="20"/>
    </row>
    <row r="13" spans="1:29" x14ac:dyDescent="0.25">
      <c r="A13" s="94">
        <v>5</v>
      </c>
      <c r="B13" s="21" t="s">
        <v>105</v>
      </c>
      <c r="C13" s="39" t="s">
        <v>152</v>
      </c>
      <c r="D13" s="41">
        <v>12</v>
      </c>
      <c r="E13" s="39"/>
      <c r="F13" s="39" t="s">
        <v>159</v>
      </c>
      <c r="G13" s="65">
        <v>6232369</v>
      </c>
      <c r="H13" s="66" t="s">
        <v>118</v>
      </c>
      <c r="I13" s="126" t="s">
        <v>202</v>
      </c>
      <c r="J13" s="68" t="s">
        <v>133</v>
      </c>
      <c r="K13" s="69" t="s">
        <v>113</v>
      </c>
      <c r="L13" s="70" t="s">
        <v>107</v>
      </c>
      <c r="M13" s="75" t="s">
        <v>121</v>
      </c>
      <c r="N13" s="72" t="s">
        <v>114</v>
      </c>
      <c r="O13" s="68" t="s">
        <v>133</v>
      </c>
      <c r="P13" s="73" t="s">
        <v>166</v>
      </c>
      <c r="Q13" s="74" t="s">
        <v>125</v>
      </c>
      <c r="R13" s="47">
        <v>1350000</v>
      </c>
      <c r="S13" s="112">
        <v>85030</v>
      </c>
      <c r="T13" s="117"/>
      <c r="U13" s="111">
        <f t="shared" si="1"/>
        <v>1435030</v>
      </c>
      <c r="V13" s="112">
        <f t="shared" si="2"/>
        <v>1350000</v>
      </c>
      <c r="W13" s="118">
        <v>0</v>
      </c>
      <c r="X13" s="118">
        <v>0</v>
      </c>
      <c r="Y13" s="118">
        <v>0</v>
      </c>
      <c r="Z13" s="118">
        <f t="shared" si="3"/>
        <v>0</v>
      </c>
      <c r="AA13" s="117">
        <f t="shared" si="4"/>
        <v>0</v>
      </c>
      <c r="AB13" s="21" t="s">
        <v>172</v>
      </c>
    </row>
    <row r="14" spans="1:29" x14ac:dyDescent="0.25">
      <c r="A14" s="105">
        <v>6</v>
      </c>
      <c r="B14" s="21" t="s">
        <v>105</v>
      </c>
      <c r="C14" s="39" t="s">
        <v>153</v>
      </c>
      <c r="D14" s="39">
        <v>12</v>
      </c>
      <c r="E14" s="39"/>
      <c r="F14" s="39" t="s">
        <v>160</v>
      </c>
      <c r="G14" s="74">
        <v>6232369</v>
      </c>
      <c r="H14" s="66" t="s">
        <v>118</v>
      </c>
      <c r="I14" s="127" t="s">
        <v>203</v>
      </c>
      <c r="J14" s="68" t="s">
        <v>133</v>
      </c>
      <c r="K14" s="69" t="s">
        <v>113</v>
      </c>
      <c r="L14" s="70" t="s">
        <v>108</v>
      </c>
      <c r="M14" s="71" t="s">
        <v>122</v>
      </c>
      <c r="N14" s="72" t="s">
        <v>114</v>
      </c>
      <c r="O14" s="68" t="s">
        <v>133</v>
      </c>
      <c r="P14" s="73" t="s">
        <v>166</v>
      </c>
      <c r="Q14" s="74" t="s">
        <v>125</v>
      </c>
      <c r="R14" s="47">
        <v>773000</v>
      </c>
      <c r="S14" s="112">
        <v>85030</v>
      </c>
      <c r="T14" s="117"/>
      <c r="U14" s="111">
        <f t="shared" si="1"/>
        <v>858030</v>
      </c>
      <c r="V14" s="112">
        <f t="shared" si="2"/>
        <v>773000</v>
      </c>
      <c r="W14" s="118">
        <v>0</v>
      </c>
      <c r="X14" s="118">
        <v>0</v>
      </c>
      <c r="Y14" s="118">
        <v>0</v>
      </c>
      <c r="Z14" s="118">
        <f t="shared" si="3"/>
        <v>0</v>
      </c>
      <c r="AA14" s="117">
        <f t="shared" si="4"/>
        <v>0</v>
      </c>
      <c r="AB14" s="21" t="s">
        <v>172</v>
      </c>
    </row>
    <row r="15" spans="1:29" x14ac:dyDescent="0.25">
      <c r="A15" s="94">
        <v>7</v>
      </c>
      <c r="B15" s="21" t="s">
        <v>105</v>
      </c>
      <c r="C15" s="39" t="s">
        <v>153</v>
      </c>
      <c r="D15" s="39">
        <v>12</v>
      </c>
      <c r="E15" s="39"/>
      <c r="F15" s="39" t="s">
        <v>160</v>
      </c>
      <c r="G15" s="74">
        <v>6232367</v>
      </c>
      <c r="H15" s="66" t="s">
        <v>119</v>
      </c>
      <c r="I15" s="127" t="s">
        <v>204</v>
      </c>
      <c r="J15" s="68" t="s">
        <v>133</v>
      </c>
      <c r="K15" s="69" t="s">
        <v>113</v>
      </c>
      <c r="L15" s="76" t="s">
        <v>115</v>
      </c>
      <c r="M15" s="77" t="s">
        <v>116</v>
      </c>
      <c r="N15" s="72" t="s">
        <v>114</v>
      </c>
      <c r="O15" s="68" t="s">
        <v>133</v>
      </c>
      <c r="P15" s="73" t="s">
        <v>166</v>
      </c>
      <c r="Q15" s="74" t="s">
        <v>125</v>
      </c>
      <c r="R15" s="47">
        <v>773000</v>
      </c>
      <c r="S15" s="112">
        <v>222200</v>
      </c>
      <c r="T15" s="117"/>
      <c r="U15" s="111">
        <f t="shared" si="1"/>
        <v>995200</v>
      </c>
      <c r="V15" s="112">
        <f t="shared" si="2"/>
        <v>773000</v>
      </c>
      <c r="W15" s="118">
        <v>0</v>
      </c>
      <c r="X15" s="118">
        <v>0</v>
      </c>
      <c r="Y15" s="118">
        <v>0</v>
      </c>
      <c r="Z15" s="118">
        <f t="shared" si="3"/>
        <v>0</v>
      </c>
      <c r="AA15" s="117">
        <f t="shared" ref="AA15:AA20" si="5">Z15+W15</f>
        <v>0</v>
      </c>
      <c r="AB15" s="21" t="s">
        <v>172</v>
      </c>
    </row>
    <row r="16" spans="1:29" x14ac:dyDescent="0.25">
      <c r="A16" s="105">
        <v>8</v>
      </c>
      <c r="B16" s="21" t="s">
        <v>105</v>
      </c>
      <c r="C16" s="39" t="s">
        <v>153</v>
      </c>
      <c r="D16" s="39">
        <v>12</v>
      </c>
      <c r="E16" s="39"/>
      <c r="F16" s="39" t="s">
        <v>160</v>
      </c>
      <c r="G16" s="72" t="s">
        <v>129</v>
      </c>
      <c r="H16" s="66" t="s">
        <v>128</v>
      </c>
      <c r="I16" s="127" t="s">
        <v>205</v>
      </c>
      <c r="J16" s="78" t="s">
        <v>134</v>
      </c>
      <c r="K16" s="69" t="s">
        <v>113</v>
      </c>
      <c r="L16" s="70" t="s">
        <v>109</v>
      </c>
      <c r="M16" s="75" t="s">
        <v>124</v>
      </c>
      <c r="N16" s="72" t="s">
        <v>114</v>
      </c>
      <c r="O16" s="78" t="s">
        <v>134</v>
      </c>
      <c r="P16" s="78" t="s">
        <v>167</v>
      </c>
      <c r="Q16" s="74" t="s">
        <v>125</v>
      </c>
      <c r="R16" s="47">
        <v>773000</v>
      </c>
      <c r="S16" s="112">
        <v>770000</v>
      </c>
      <c r="T16" s="117"/>
      <c r="U16" s="111">
        <f t="shared" ref="U16:U21" si="6">R16+S16+T16</f>
        <v>1543000</v>
      </c>
      <c r="V16" s="112">
        <f t="shared" si="2"/>
        <v>773000</v>
      </c>
      <c r="W16" s="118">
        <v>0</v>
      </c>
      <c r="X16" s="118">
        <v>0</v>
      </c>
      <c r="Y16" s="118">
        <v>0</v>
      </c>
      <c r="Z16" s="118">
        <f t="shared" si="3"/>
        <v>0</v>
      </c>
      <c r="AA16" s="117">
        <f t="shared" si="5"/>
        <v>0</v>
      </c>
      <c r="AB16" s="21" t="s">
        <v>172</v>
      </c>
    </row>
    <row r="17" spans="1:30" x14ac:dyDescent="0.25">
      <c r="A17" s="94">
        <v>9</v>
      </c>
      <c r="B17" s="21" t="s">
        <v>105</v>
      </c>
      <c r="C17" s="39" t="s">
        <v>153</v>
      </c>
      <c r="D17" s="39">
        <v>12</v>
      </c>
      <c r="E17" s="39"/>
      <c r="F17" s="39" t="s">
        <v>160</v>
      </c>
      <c r="G17" s="65">
        <v>6232369</v>
      </c>
      <c r="H17" s="66" t="s">
        <v>118</v>
      </c>
      <c r="I17" s="127" t="s">
        <v>206</v>
      </c>
      <c r="J17" s="78" t="s">
        <v>136</v>
      </c>
      <c r="K17" s="69" t="s">
        <v>113</v>
      </c>
      <c r="L17" s="67" t="s">
        <v>135</v>
      </c>
      <c r="M17" s="71" t="s">
        <v>122</v>
      </c>
      <c r="N17" s="72" t="s">
        <v>114</v>
      </c>
      <c r="O17" s="78" t="s">
        <v>136</v>
      </c>
      <c r="P17" s="78" t="s">
        <v>168</v>
      </c>
      <c r="Q17" s="74" t="s">
        <v>125</v>
      </c>
      <c r="R17" s="47">
        <v>773000</v>
      </c>
      <c r="S17" s="112">
        <v>126500</v>
      </c>
      <c r="T17" s="117"/>
      <c r="U17" s="111">
        <f t="shared" si="6"/>
        <v>899500</v>
      </c>
      <c r="V17" s="112">
        <f t="shared" si="2"/>
        <v>773000</v>
      </c>
      <c r="W17" s="118">
        <v>0</v>
      </c>
      <c r="X17" s="118">
        <v>0</v>
      </c>
      <c r="Y17" s="118">
        <v>0</v>
      </c>
      <c r="Z17" s="118">
        <f t="shared" si="3"/>
        <v>0</v>
      </c>
      <c r="AA17" s="117">
        <f t="shared" si="5"/>
        <v>0</v>
      </c>
      <c r="AB17" s="21" t="s">
        <v>172</v>
      </c>
    </row>
    <row r="18" spans="1:30" x14ac:dyDescent="0.25">
      <c r="A18" s="105">
        <v>10</v>
      </c>
      <c r="B18" s="21" t="s">
        <v>105</v>
      </c>
      <c r="C18" s="39" t="s">
        <v>154</v>
      </c>
      <c r="D18" s="39">
        <v>100</v>
      </c>
      <c r="E18" s="39"/>
      <c r="F18" s="39" t="s">
        <v>161</v>
      </c>
      <c r="G18" s="65">
        <v>6232372</v>
      </c>
      <c r="H18" s="66" t="s">
        <v>118</v>
      </c>
      <c r="I18" s="127" t="s">
        <v>207</v>
      </c>
      <c r="J18" s="78" t="s">
        <v>141</v>
      </c>
      <c r="K18" s="69" t="s">
        <v>113</v>
      </c>
      <c r="L18" s="67" t="s">
        <v>137</v>
      </c>
      <c r="M18" s="21" t="s">
        <v>138</v>
      </c>
      <c r="N18" s="72" t="s">
        <v>114</v>
      </c>
      <c r="O18" s="78" t="s">
        <v>141</v>
      </c>
      <c r="P18" s="78" t="s">
        <v>169</v>
      </c>
      <c r="Q18" s="74" t="s">
        <v>125</v>
      </c>
      <c r="R18" s="47">
        <v>2020000</v>
      </c>
      <c r="S18" s="112">
        <v>314600</v>
      </c>
      <c r="T18" s="117"/>
      <c r="U18" s="111">
        <f t="shared" si="6"/>
        <v>2334600</v>
      </c>
      <c r="V18" s="112">
        <f t="shared" si="2"/>
        <v>2020000</v>
      </c>
      <c r="W18" s="118">
        <v>0</v>
      </c>
      <c r="X18" s="118">
        <v>0</v>
      </c>
      <c r="Y18" s="118">
        <v>0</v>
      </c>
      <c r="Z18" s="118">
        <f t="shared" si="3"/>
        <v>0</v>
      </c>
      <c r="AA18" s="117">
        <f t="shared" si="5"/>
        <v>0</v>
      </c>
      <c r="AB18" s="21" t="s">
        <v>172</v>
      </c>
    </row>
    <row r="19" spans="1:30" x14ac:dyDescent="0.25">
      <c r="A19" s="94">
        <v>11</v>
      </c>
      <c r="B19" s="21" t="s">
        <v>105</v>
      </c>
      <c r="C19" s="39" t="s">
        <v>153</v>
      </c>
      <c r="D19" s="39">
        <v>12</v>
      </c>
      <c r="E19" s="39"/>
      <c r="F19" s="39" t="s">
        <v>160</v>
      </c>
      <c r="G19" s="79">
        <v>6232370</v>
      </c>
      <c r="H19" s="66" t="s">
        <v>118</v>
      </c>
      <c r="I19" s="127" t="s">
        <v>208</v>
      </c>
      <c r="J19" s="78" t="s">
        <v>142</v>
      </c>
      <c r="K19" s="69" t="s">
        <v>113</v>
      </c>
      <c r="L19" s="67" t="s">
        <v>139</v>
      </c>
      <c r="M19" s="21" t="s">
        <v>140</v>
      </c>
      <c r="N19" s="72" t="s">
        <v>114</v>
      </c>
      <c r="O19" s="78" t="s">
        <v>142</v>
      </c>
      <c r="P19" s="78" t="s">
        <v>170</v>
      </c>
      <c r="Q19" s="74" t="s">
        <v>125</v>
      </c>
      <c r="R19" s="47">
        <v>1227000</v>
      </c>
      <c r="S19" s="112">
        <v>166815</v>
      </c>
      <c r="T19" s="117"/>
      <c r="U19" s="111">
        <f t="shared" si="6"/>
        <v>1393815</v>
      </c>
      <c r="V19" s="112">
        <f t="shared" si="2"/>
        <v>1227000</v>
      </c>
      <c r="W19" s="118">
        <v>0</v>
      </c>
      <c r="X19" s="118">
        <v>0</v>
      </c>
      <c r="Y19" s="118">
        <v>0</v>
      </c>
      <c r="Z19" s="118">
        <f t="shared" si="3"/>
        <v>0</v>
      </c>
      <c r="AA19" s="117">
        <f t="shared" si="5"/>
        <v>0</v>
      </c>
      <c r="AB19" s="21" t="s">
        <v>172</v>
      </c>
    </row>
    <row r="20" spans="1:30" x14ac:dyDescent="0.25">
      <c r="A20" s="105">
        <v>12</v>
      </c>
      <c r="B20" s="21" t="s">
        <v>105</v>
      </c>
      <c r="C20" s="39" t="s">
        <v>155</v>
      </c>
      <c r="D20" s="39">
        <v>20</v>
      </c>
      <c r="E20" s="39"/>
      <c r="F20" s="39" t="s">
        <v>162</v>
      </c>
      <c r="G20" s="79">
        <v>6232370</v>
      </c>
      <c r="H20" s="66" t="s">
        <v>118</v>
      </c>
      <c r="I20" s="127" t="s">
        <v>209</v>
      </c>
      <c r="J20" s="78" t="s">
        <v>142</v>
      </c>
      <c r="K20" s="69" t="s">
        <v>113</v>
      </c>
      <c r="L20" s="67" t="s">
        <v>143</v>
      </c>
      <c r="M20" s="21" t="s">
        <v>144</v>
      </c>
      <c r="N20" s="72" t="s">
        <v>114</v>
      </c>
      <c r="O20" s="78" t="s">
        <v>142</v>
      </c>
      <c r="P20" s="78" t="s">
        <v>170</v>
      </c>
      <c r="Q20" s="74" t="s">
        <v>125</v>
      </c>
      <c r="R20" s="47">
        <v>1848000</v>
      </c>
      <c r="S20" s="112">
        <v>187000</v>
      </c>
      <c r="T20" s="117"/>
      <c r="U20" s="111">
        <f t="shared" si="6"/>
        <v>2035000</v>
      </c>
      <c r="V20" s="112">
        <f t="shared" si="2"/>
        <v>1848000</v>
      </c>
      <c r="W20" s="118">
        <v>0</v>
      </c>
      <c r="X20" s="118">
        <v>0</v>
      </c>
      <c r="Y20" s="118">
        <v>0</v>
      </c>
      <c r="Z20" s="118">
        <f t="shared" si="3"/>
        <v>0</v>
      </c>
      <c r="AA20" s="117">
        <f t="shared" si="5"/>
        <v>0</v>
      </c>
      <c r="AB20" s="21" t="s">
        <v>172</v>
      </c>
    </row>
    <row r="21" spans="1:30" x14ac:dyDescent="0.25">
      <c r="A21" s="94">
        <v>13</v>
      </c>
      <c r="B21" s="21" t="s">
        <v>105</v>
      </c>
      <c r="C21" s="39" t="s">
        <v>155</v>
      </c>
      <c r="D21" s="39">
        <v>20</v>
      </c>
      <c r="E21" s="39"/>
      <c r="F21" s="39" t="s">
        <v>162</v>
      </c>
      <c r="G21" s="79">
        <v>6232370</v>
      </c>
      <c r="H21" s="66" t="s">
        <v>118</v>
      </c>
      <c r="I21" s="127" t="s">
        <v>210</v>
      </c>
      <c r="J21" s="78" t="s">
        <v>142</v>
      </c>
      <c r="K21" s="69" t="s">
        <v>113</v>
      </c>
      <c r="L21" s="80" t="s">
        <v>145</v>
      </c>
      <c r="M21" s="21" t="s">
        <v>146</v>
      </c>
      <c r="N21" s="72" t="s">
        <v>114</v>
      </c>
      <c r="O21" s="78" t="s">
        <v>142</v>
      </c>
      <c r="P21" s="78" t="s">
        <v>170</v>
      </c>
      <c r="Q21" s="74" t="s">
        <v>125</v>
      </c>
      <c r="R21" s="47">
        <v>1848000</v>
      </c>
      <c r="S21" s="112">
        <v>166815</v>
      </c>
      <c r="T21" s="117"/>
      <c r="U21" s="111">
        <f t="shared" si="6"/>
        <v>2014815</v>
      </c>
      <c r="V21" s="112">
        <f t="shared" ref="V21" si="7">R21</f>
        <v>1848000</v>
      </c>
      <c r="W21" s="118">
        <v>0</v>
      </c>
      <c r="X21" s="118">
        <v>0</v>
      </c>
      <c r="Y21" s="118">
        <v>0</v>
      </c>
      <c r="Z21" s="118">
        <f t="shared" si="3"/>
        <v>0</v>
      </c>
      <c r="AA21" s="117">
        <f>Z21+W21</f>
        <v>0</v>
      </c>
      <c r="AB21" s="21" t="s">
        <v>172</v>
      </c>
    </row>
    <row r="22" spans="1:30" x14ac:dyDescent="0.25">
      <c r="A22" s="105">
        <v>14</v>
      </c>
      <c r="B22" s="21" t="s">
        <v>105</v>
      </c>
      <c r="C22" s="39" t="s">
        <v>156</v>
      </c>
      <c r="D22" s="39">
        <v>162</v>
      </c>
      <c r="E22" s="39">
        <v>45</v>
      </c>
      <c r="F22" s="39" t="s">
        <v>163</v>
      </c>
      <c r="G22" s="79">
        <v>6232370</v>
      </c>
      <c r="H22" s="66" t="s">
        <v>118</v>
      </c>
      <c r="I22" s="127" t="s">
        <v>211</v>
      </c>
      <c r="J22" s="78" t="s">
        <v>142</v>
      </c>
      <c r="K22" s="69" t="s">
        <v>113</v>
      </c>
      <c r="L22" s="80" t="s">
        <v>147</v>
      </c>
      <c r="M22" s="21" t="s">
        <v>146</v>
      </c>
      <c r="N22" s="72" t="s">
        <v>114</v>
      </c>
      <c r="O22" s="78" t="s">
        <v>142</v>
      </c>
      <c r="P22" s="78" t="s">
        <v>170</v>
      </c>
      <c r="Q22" s="74" t="s">
        <v>125</v>
      </c>
      <c r="R22" s="47">
        <v>7000000</v>
      </c>
      <c r="S22" s="112">
        <v>166815</v>
      </c>
      <c r="T22" s="117"/>
      <c r="U22" s="111">
        <f t="shared" ref="U22:U24" si="8">R22+S22+T22</f>
        <v>7166815</v>
      </c>
      <c r="V22" s="112">
        <f t="shared" ref="V22" si="9">R22</f>
        <v>7000000</v>
      </c>
      <c r="W22" s="118">
        <v>0</v>
      </c>
      <c r="X22" s="118">
        <v>0</v>
      </c>
      <c r="Y22" s="118">
        <v>0</v>
      </c>
      <c r="Z22" s="118">
        <f t="shared" si="3"/>
        <v>0</v>
      </c>
      <c r="AA22" s="117">
        <f>Z22+W22</f>
        <v>0</v>
      </c>
      <c r="AB22" s="21" t="s">
        <v>172</v>
      </c>
    </row>
    <row r="23" spans="1:30" x14ac:dyDescent="0.25">
      <c r="A23" s="94">
        <v>15</v>
      </c>
      <c r="B23" s="21" t="s">
        <v>105</v>
      </c>
      <c r="C23" s="39" t="s">
        <v>157</v>
      </c>
      <c r="D23" s="39">
        <v>12</v>
      </c>
      <c r="E23" s="39"/>
      <c r="F23" s="39" t="s">
        <v>158</v>
      </c>
      <c r="G23" s="74">
        <v>6232367</v>
      </c>
      <c r="H23" s="66" t="s">
        <v>119</v>
      </c>
      <c r="I23" s="127" t="s">
        <v>212</v>
      </c>
      <c r="J23" s="78" t="s">
        <v>142</v>
      </c>
      <c r="K23" s="69" t="s">
        <v>113</v>
      </c>
      <c r="L23" s="76" t="s">
        <v>115</v>
      </c>
      <c r="M23" s="77" t="s">
        <v>116</v>
      </c>
      <c r="N23" s="72" t="s">
        <v>114</v>
      </c>
      <c r="O23" s="78" t="s">
        <v>142</v>
      </c>
      <c r="P23" s="78" t="s">
        <v>170</v>
      </c>
      <c r="Q23" s="74" t="s">
        <v>125</v>
      </c>
      <c r="R23" s="47">
        <v>1516320</v>
      </c>
      <c r="S23" s="112">
        <v>222200</v>
      </c>
      <c r="T23" s="117"/>
      <c r="U23" s="111">
        <f t="shared" ref="U23" si="10">R23+S23+T23</f>
        <v>1738520</v>
      </c>
      <c r="V23" s="112">
        <f t="shared" ref="V23:V24" si="11">R23</f>
        <v>1516320</v>
      </c>
      <c r="W23" s="118">
        <v>0</v>
      </c>
      <c r="X23" s="118">
        <v>0</v>
      </c>
      <c r="Y23" s="118">
        <v>0</v>
      </c>
      <c r="Z23" s="118">
        <f t="shared" si="3"/>
        <v>0</v>
      </c>
      <c r="AA23" s="117">
        <f>Z23+W23</f>
        <v>0</v>
      </c>
      <c r="AB23" s="21" t="s">
        <v>172</v>
      </c>
    </row>
    <row r="24" spans="1:30" x14ac:dyDescent="0.25">
      <c r="A24" s="105">
        <v>16</v>
      </c>
      <c r="B24" s="21" t="s">
        <v>105</v>
      </c>
      <c r="C24" s="39" t="s">
        <v>157</v>
      </c>
      <c r="D24" s="39">
        <v>12</v>
      </c>
      <c r="E24" s="39"/>
      <c r="F24" s="39" t="s">
        <v>158</v>
      </c>
      <c r="G24" s="81">
        <v>1200198</v>
      </c>
      <c r="H24" s="82" t="s">
        <v>120</v>
      </c>
      <c r="I24" s="127" t="s">
        <v>213</v>
      </c>
      <c r="J24" s="78" t="s">
        <v>148</v>
      </c>
      <c r="K24" s="69" t="s">
        <v>113</v>
      </c>
      <c r="L24" s="83" t="s">
        <v>110</v>
      </c>
      <c r="M24" s="84" t="s">
        <v>123</v>
      </c>
      <c r="N24" s="72" t="s">
        <v>114</v>
      </c>
      <c r="O24" s="78" t="s">
        <v>148</v>
      </c>
      <c r="P24" s="78" t="s">
        <v>171</v>
      </c>
      <c r="Q24" s="74" t="s">
        <v>125</v>
      </c>
      <c r="R24" s="47">
        <v>1516320</v>
      </c>
      <c r="S24" s="112">
        <v>203280</v>
      </c>
      <c r="T24" s="117"/>
      <c r="U24" s="111">
        <f t="shared" si="8"/>
        <v>1719600</v>
      </c>
      <c r="V24" s="112">
        <f t="shared" si="11"/>
        <v>1516320</v>
      </c>
      <c r="W24" s="118">
        <v>0</v>
      </c>
      <c r="X24" s="118">
        <v>0</v>
      </c>
      <c r="Y24" s="118">
        <v>0</v>
      </c>
      <c r="Z24" s="118">
        <f t="shared" si="3"/>
        <v>0</v>
      </c>
      <c r="AA24" s="117">
        <f>Y24</f>
        <v>0</v>
      </c>
      <c r="AB24" s="21" t="s">
        <v>172</v>
      </c>
    </row>
    <row r="25" spans="1:30" x14ac:dyDescent="0.25">
      <c r="A25" s="72"/>
      <c r="B25" s="21"/>
      <c r="C25" s="39" t="s">
        <v>157</v>
      </c>
      <c r="D25" s="39">
        <v>12</v>
      </c>
      <c r="E25" s="39"/>
      <c r="F25" s="39" t="s">
        <v>158</v>
      </c>
      <c r="G25" s="81"/>
      <c r="H25" s="82"/>
      <c r="I25" s="67"/>
      <c r="J25" s="78"/>
      <c r="K25" s="69"/>
      <c r="L25" s="83"/>
      <c r="M25" s="84"/>
      <c r="N25" s="72"/>
      <c r="O25" s="78"/>
      <c r="P25" s="78"/>
      <c r="Q25" s="74"/>
      <c r="R25" s="47">
        <v>1516320</v>
      </c>
      <c r="S25" s="112"/>
      <c r="T25" s="117"/>
      <c r="U25" s="111"/>
      <c r="V25" s="112"/>
      <c r="W25" s="118">
        <v>0</v>
      </c>
      <c r="X25" s="118">
        <v>0</v>
      </c>
      <c r="Y25" s="118">
        <v>0</v>
      </c>
      <c r="Z25" s="118">
        <f t="shared" si="3"/>
        <v>0</v>
      </c>
      <c r="AA25" s="117"/>
      <c r="AB25" s="21"/>
    </row>
    <row r="26" spans="1:30" x14ac:dyDescent="0.25">
      <c r="A26" s="72"/>
      <c r="B26" s="21"/>
      <c r="C26" s="39" t="s">
        <v>157</v>
      </c>
      <c r="D26" s="39">
        <v>12</v>
      </c>
      <c r="E26" s="39"/>
      <c r="F26" s="39" t="s">
        <v>158</v>
      </c>
      <c r="G26" s="81"/>
      <c r="H26" s="82"/>
      <c r="I26" s="67"/>
      <c r="J26" s="78"/>
      <c r="K26" s="69"/>
      <c r="L26" s="83"/>
      <c r="M26" s="84"/>
      <c r="N26" s="72"/>
      <c r="O26" s="78"/>
      <c r="P26" s="78"/>
      <c r="Q26" s="74"/>
      <c r="R26" s="47">
        <v>1516320</v>
      </c>
      <c r="S26" s="112"/>
      <c r="T26" s="117"/>
      <c r="U26" s="111"/>
      <c r="V26" s="112"/>
      <c r="W26" s="118">
        <v>0</v>
      </c>
      <c r="X26" s="118">
        <v>0</v>
      </c>
      <c r="Y26" s="118">
        <v>0</v>
      </c>
      <c r="Z26" s="118">
        <f t="shared" si="3"/>
        <v>0</v>
      </c>
      <c r="AA26" s="117"/>
      <c r="AB26" s="21"/>
    </row>
    <row r="27" spans="1:30" x14ac:dyDescent="0.25">
      <c r="A27" s="72"/>
      <c r="B27" s="21"/>
      <c r="C27" s="39" t="s">
        <v>157</v>
      </c>
      <c r="D27" s="39">
        <v>12</v>
      </c>
      <c r="E27" s="39"/>
      <c r="F27" s="39" t="s">
        <v>158</v>
      </c>
      <c r="G27" s="81"/>
      <c r="H27" s="82"/>
      <c r="I27" s="67"/>
      <c r="J27" s="78"/>
      <c r="K27" s="69"/>
      <c r="L27" s="83"/>
      <c r="M27" s="84"/>
      <c r="N27" s="72"/>
      <c r="O27" s="78"/>
      <c r="P27" s="78"/>
      <c r="Q27" s="74"/>
      <c r="R27" s="47">
        <v>1516320</v>
      </c>
      <c r="S27" s="112"/>
      <c r="T27" s="117"/>
      <c r="U27" s="111"/>
      <c r="V27" s="112"/>
      <c r="W27" s="117"/>
      <c r="X27" s="117"/>
      <c r="Y27" s="117"/>
      <c r="Z27" s="117"/>
      <c r="AA27" s="117"/>
      <c r="AB27" s="21"/>
    </row>
    <row r="28" spans="1:30" x14ac:dyDescent="0.25">
      <c r="A28" s="72"/>
      <c r="B28" s="21"/>
      <c r="C28" s="39" t="s">
        <v>155</v>
      </c>
      <c r="D28" s="39"/>
      <c r="E28" s="39"/>
      <c r="F28" s="39" t="s">
        <v>162</v>
      </c>
      <c r="G28" s="81"/>
      <c r="H28" s="82"/>
      <c r="I28" s="67"/>
      <c r="J28" s="78"/>
      <c r="K28" s="69"/>
      <c r="L28" s="83"/>
      <c r="M28" s="84"/>
      <c r="N28" s="72"/>
      <c r="O28" s="78"/>
      <c r="P28" s="78"/>
      <c r="Q28" s="74"/>
      <c r="R28" s="47">
        <v>2000000</v>
      </c>
      <c r="S28" s="112"/>
      <c r="T28" s="117"/>
      <c r="U28" s="111"/>
      <c r="V28" s="112"/>
      <c r="W28" s="117"/>
      <c r="X28" s="117"/>
      <c r="Y28" s="117"/>
      <c r="Z28" s="117"/>
      <c r="AA28" s="117"/>
      <c r="AB28" s="21"/>
    </row>
    <row r="29" spans="1:30" x14ac:dyDescent="0.25">
      <c r="A29" s="72"/>
      <c r="B29" s="21"/>
      <c r="C29" s="39" t="s">
        <v>155</v>
      </c>
      <c r="D29" s="39"/>
      <c r="E29" s="39"/>
      <c r="F29" s="39" t="s">
        <v>162</v>
      </c>
      <c r="G29" s="81"/>
      <c r="H29" s="82"/>
      <c r="I29" s="67"/>
      <c r="J29" s="78"/>
      <c r="K29" s="69"/>
      <c r="L29" s="83"/>
      <c r="M29" s="84"/>
      <c r="N29" s="72"/>
      <c r="O29" s="78"/>
      <c r="P29" s="78"/>
      <c r="Q29" s="74"/>
      <c r="R29" s="47">
        <v>2000000</v>
      </c>
      <c r="S29" s="112"/>
      <c r="T29" s="117"/>
      <c r="U29" s="111"/>
      <c r="V29" s="112"/>
      <c r="W29" s="117"/>
      <c r="X29" s="117"/>
      <c r="Y29" s="117"/>
      <c r="Z29" s="117"/>
      <c r="AA29" s="117"/>
      <c r="AB29" s="21"/>
    </row>
    <row r="30" spans="1:30" x14ac:dyDescent="0.25">
      <c r="A30" s="72"/>
      <c r="B30" s="21"/>
      <c r="C30" s="39" t="s">
        <v>155</v>
      </c>
      <c r="D30" s="85"/>
      <c r="E30" s="39"/>
      <c r="F30" s="39" t="s">
        <v>162</v>
      </c>
      <c r="G30" s="81"/>
      <c r="H30" s="82"/>
      <c r="I30" s="67"/>
      <c r="J30" s="78"/>
      <c r="K30" s="69"/>
      <c r="L30" s="83"/>
      <c r="M30" s="84"/>
      <c r="N30" s="72"/>
      <c r="O30" s="78"/>
      <c r="P30" s="78"/>
      <c r="Q30" s="74"/>
      <c r="R30" s="47">
        <v>2000000</v>
      </c>
      <c r="S30" s="112"/>
      <c r="T30" s="117"/>
      <c r="U30" s="111"/>
      <c r="V30" s="112"/>
      <c r="W30" s="117"/>
      <c r="X30" s="117"/>
      <c r="Y30" s="117"/>
      <c r="Z30" s="117"/>
      <c r="AA30" s="117"/>
      <c r="AB30" s="21"/>
    </row>
    <row r="31" spans="1:30" x14ac:dyDescent="0.25">
      <c r="A31" s="86">
        <v>17</v>
      </c>
      <c r="B31" s="21" t="s">
        <v>105</v>
      </c>
      <c r="C31" s="39" t="s">
        <v>153</v>
      </c>
      <c r="D31" s="39">
        <v>12</v>
      </c>
      <c r="E31" s="39"/>
      <c r="F31" s="39" t="s">
        <v>160</v>
      </c>
      <c r="G31" s="65">
        <v>6232369</v>
      </c>
      <c r="H31" s="66" t="s">
        <v>118</v>
      </c>
      <c r="I31" s="67" t="s">
        <v>216</v>
      </c>
      <c r="J31" s="78" t="s">
        <v>217</v>
      </c>
      <c r="K31" s="69" t="s">
        <v>113</v>
      </c>
      <c r="L31" s="67" t="s">
        <v>218</v>
      </c>
      <c r="M31" s="128" t="s">
        <v>219</v>
      </c>
      <c r="N31" s="72" t="s">
        <v>114</v>
      </c>
      <c r="O31" s="78" t="s">
        <v>220</v>
      </c>
      <c r="P31" s="78" t="s">
        <v>221</v>
      </c>
      <c r="Q31" s="72" t="s">
        <v>195</v>
      </c>
      <c r="R31" s="119">
        <v>763620</v>
      </c>
      <c r="S31" s="112">
        <v>94380</v>
      </c>
      <c r="T31" s="121"/>
      <c r="U31" s="111">
        <f>R31+S31</f>
        <v>858000</v>
      </c>
      <c r="V31" s="120">
        <f>R31</f>
        <v>763620</v>
      </c>
      <c r="W31" s="117">
        <v>763620</v>
      </c>
      <c r="X31" s="117">
        <v>0</v>
      </c>
      <c r="Y31" s="117"/>
      <c r="Z31" s="122"/>
      <c r="AA31" s="104">
        <f>W31</f>
        <v>763620</v>
      </c>
      <c r="AB31" s="123" t="s">
        <v>196</v>
      </c>
    </row>
    <row r="32" spans="1:30" ht="15.75" customHeight="1" x14ac:dyDescent="0.25">
      <c r="A32" s="52">
        <v>18</v>
      </c>
      <c r="B32" s="21" t="s">
        <v>105</v>
      </c>
      <c r="C32" s="39" t="s">
        <v>153</v>
      </c>
      <c r="D32" s="39">
        <v>12</v>
      </c>
      <c r="E32" s="39"/>
      <c r="F32" s="39" t="s">
        <v>160</v>
      </c>
      <c r="G32" s="65">
        <v>6232369</v>
      </c>
      <c r="H32" s="66" t="s">
        <v>118</v>
      </c>
      <c r="I32" s="67" t="s">
        <v>222</v>
      </c>
      <c r="J32" s="78" t="s">
        <v>217</v>
      </c>
      <c r="K32" s="69" t="s">
        <v>113</v>
      </c>
      <c r="L32" s="67" t="s">
        <v>223</v>
      </c>
      <c r="M32" s="128" t="s">
        <v>224</v>
      </c>
      <c r="N32" s="72" t="s">
        <v>114</v>
      </c>
      <c r="O32" s="78" t="s">
        <v>220</v>
      </c>
      <c r="P32" s="78" t="s">
        <v>221</v>
      </c>
      <c r="Q32" s="72" t="s">
        <v>195</v>
      </c>
      <c r="R32" s="119">
        <v>763620</v>
      </c>
      <c r="S32" s="112">
        <v>94380</v>
      </c>
      <c r="T32" s="121"/>
      <c r="U32" s="111">
        <f>R32+S32</f>
        <v>858000</v>
      </c>
      <c r="V32" s="120">
        <f>R32</f>
        <v>763620</v>
      </c>
      <c r="W32" s="117">
        <v>763620</v>
      </c>
      <c r="X32" s="117">
        <v>0</v>
      </c>
      <c r="Y32" s="117"/>
      <c r="Z32" s="122"/>
      <c r="AA32" s="104">
        <f>W32</f>
        <v>763620</v>
      </c>
      <c r="AB32" s="123" t="s">
        <v>196</v>
      </c>
      <c r="AD32" s="20"/>
    </row>
    <row r="33" spans="1:30" ht="15.75" customHeight="1" x14ac:dyDescent="0.25">
      <c r="A33" s="52"/>
      <c r="B33" s="52"/>
      <c r="C33" s="52"/>
      <c r="D33" s="52"/>
      <c r="E33" s="39"/>
      <c r="F33" s="39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47">
        <v>2000000</v>
      </c>
      <c r="S33" s="53"/>
      <c r="T33" s="53"/>
      <c r="U33" s="53"/>
      <c r="V33" s="52"/>
      <c r="W33" s="52"/>
      <c r="X33" s="52"/>
      <c r="Y33" s="52"/>
      <c r="Z33" s="52"/>
      <c r="AA33" s="53"/>
      <c r="AB33" s="52"/>
      <c r="AD33" s="20"/>
    </row>
    <row r="34" spans="1:30" ht="15.75" customHeight="1" x14ac:dyDescent="0.25">
      <c r="A34" s="52"/>
      <c r="B34" s="52"/>
      <c r="C34" s="52"/>
      <c r="D34" s="52"/>
      <c r="E34" s="39"/>
      <c r="F34" s="39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47">
        <v>2000000</v>
      </c>
      <c r="S34" s="53"/>
      <c r="T34" s="53"/>
      <c r="U34" s="53"/>
      <c r="V34" s="52"/>
      <c r="W34" s="52"/>
      <c r="X34" s="52"/>
      <c r="Y34" s="52"/>
      <c r="Z34" s="52"/>
      <c r="AA34" s="53"/>
      <c r="AB34" s="52"/>
      <c r="AD34" s="20"/>
    </row>
    <row r="35" spans="1:30" ht="15.75" customHeight="1" x14ac:dyDescent="0.25">
      <c r="A35" s="52"/>
      <c r="B35" s="52"/>
      <c r="C35" s="52"/>
      <c r="D35" s="52"/>
      <c r="E35" s="39"/>
      <c r="F35" s="39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47">
        <v>2000000</v>
      </c>
      <c r="S35" s="53"/>
      <c r="T35" s="53"/>
      <c r="U35" s="53"/>
      <c r="V35" s="52"/>
      <c r="W35" s="52"/>
      <c r="X35" s="52"/>
      <c r="Y35" s="52"/>
      <c r="Z35" s="52"/>
      <c r="AA35" s="53"/>
      <c r="AB35" s="52"/>
      <c r="AD35" s="20"/>
    </row>
    <row r="36" spans="1:30" ht="15.75" customHeight="1" x14ac:dyDescent="0.25">
      <c r="A36" s="54"/>
      <c r="B36" s="54"/>
      <c r="C36" s="54"/>
      <c r="D36" s="54"/>
      <c r="E36" s="40"/>
      <c r="F36" s="40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5"/>
      <c r="S36" s="56"/>
      <c r="T36" s="56"/>
      <c r="U36" s="56"/>
      <c r="V36" s="54"/>
      <c r="W36" s="54"/>
      <c r="X36" s="54"/>
      <c r="Y36" s="54"/>
      <c r="Z36" s="54"/>
      <c r="AA36" s="56"/>
      <c r="AB36" s="54"/>
      <c r="AD36" s="20"/>
    </row>
    <row r="37" spans="1:30" ht="15.75" customHeight="1" thickBot="1" x14ac:dyDescent="0.3">
      <c r="A37" s="57"/>
      <c r="B37" s="58"/>
      <c r="C37" s="48" t="s">
        <v>7</v>
      </c>
      <c r="D37" s="58"/>
      <c r="E37" s="59"/>
      <c r="F37" s="51"/>
      <c r="G37" s="50"/>
      <c r="H37" s="57"/>
      <c r="I37" s="50"/>
      <c r="J37" s="58"/>
      <c r="K37" s="58"/>
      <c r="L37" s="58"/>
      <c r="M37" s="58"/>
      <c r="N37" s="58"/>
      <c r="O37" s="58"/>
      <c r="P37" s="58"/>
      <c r="Q37" s="58"/>
      <c r="R37" s="60">
        <f>SUM(R9:R36)</f>
        <v>57617634</v>
      </c>
      <c r="S37" s="60">
        <f>SUM(S9:S36)</f>
        <v>3533003</v>
      </c>
      <c r="T37" s="61"/>
      <c r="U37" s="60">
        <f t="shared" ref="U37:AB37" si="12">SUM(U9:U36)</f>
        <v>44601677</v>
      </c>
      <c r="V37" s="60">
        <f t="shared" si="12"/>
        <v>41068674</v>
      </c>
      <c r="W37" s="60">
        <f t="shared" si="12"/>
        <v>4322593</v>
      </c>
      <c r="X37" s="60">
        <f t="shared" si="12"/>
        <v>12783041</v>
      </c>
      <c r="Y37" s="60">
        <f t="shared" si="12"/>
        <v>0</v>
      </c>
      <c r="Z37" s="60">
        <f t="shared" si="12"/>
        <v>0</v>
      </c>
      <c r="AA37" s="60">
        <f t="shared" si="12"/>
        <v>17105634</v>
      </c>
      <c r="AB37" s="60">
        <f t="shared" si="12"/>
        <v>0</v>
      </c>
      <c r="AD37" s="20"/>
    </row>
    <row r="38" spans="1:30" ht="15.75" customHeight="1" thickTop="1" x14ac:dyDescent="0.25">
      <c r="E38" s="42"/>
      <c r="F38" s="42"/>
      <c r="R38" s="49"/>
      <c r="S38" s="22"/>
      <c r="T38" s="22"/>
      <c r="U38" s="22"/>
      <c r="AA38" s="22"/>
      <c r="AD38" s="20"/>
    </row>
    <row r="39" spans="1:30" x14ac:dyDescent="0.25">
      <c r="A39" s="23" t="s">
        <v>58</v>
      </c>
      <c r="E39" s="42"/>
      <c r="F39" s="42"/>
      <c r="R39" s="49"/>
      <c r="U39" s="22"/>
      <c r="Z39" s="33" t="s">
        <v>226</v>
      </c>
    </row>
    <row r="40" spans="1:30" x14ac:dyDescent="0.25">
      <c r="A40" s="23" t="s">
        <v>59</v>
      </c>
      <c r="E40" s="42"/>
      <c r="F40" s="42"/>
      <c r="R40" s="49"/>
      <c r="U40" s="24"/>
      <c r="V40" s="34"/>
      <c r="W40" s="22"/>
      <c r="Z40" s="33" t="s">
        <v>173</v>
      </c>
    </row>
    <row r="41" spans="1:30" x14ac:dyDescent="0.25">
      <c r="A41" s="23" t="s">
        <v>60</v>
      </c>
      <c r="E41" s="42"/>
      <c r="F41" s="42"/>
      <c r="R41" s="49"/>
      <c r="V41" s="34"/>
      <c r="W41" s="22"/>
    </row>
    <row r="42" spans="1:30" x14ac:dyDescent="0.25">
      <c r="A42" s="23" t="s">
        <v>84</v>
      </c>
      <c r="E42" s="42"/>
      <c r="F42" s="42"/>
      <c r="V42" s="35"/>
    </row>
    <row r="43" spans="1:30" x14ac:dyDescent="0.25">
      <c r="A43" s="23" t="s">
        <v>61</v>
      </c>
      <c r="V43" s="22"/>
    </row>
    <row r="44" spans="1:30" x14ac:dyDescent="0.25">
      <c r="A44" s="23" t="s">
        <v>62</v>
      </c>
      <c r="U44" s="25"/>
    </row>
    <row r="45" spans="1:30" x14ac:dyDescent="0.25">
      <c r="A45" s="23" t="s">
        <v>63</v>
      </c>
      <c r="U45" s="26"/>
    </row>
    <row r="46" spans="1:30" x14ac:dyDescent="0.2">
      <c r="A46" s="23" t="s">
        <v>64</v>
      </c>
      <c r="Z46" s="33" t="s">
        <v>174</v>
      </c>
    </row>
    <row r="47" spans="1:30" x14ac:dyDescent="0.2">
      <c r="A47" s="23" t="s">
        <v>65</v>
      </c>
      <c r="Z47" s="33" t="s">
        <v>199</v>
      </c>
    </row>
    <row r="48" spans="1:30" x14ac:dyDescent="0.2">
      <c r="A48" s="23" t="s">
        <v>66</v>
      </c>
    </row>
    <row r="49" spans="1:1" x14ac:dyDescent="0.2">
      <c r="A49" s="23" t="s">
        <v>67</v>
      </c>
    </row>
    <row r="50" spans="1:1" x14ac:dyDescent="0.2">
      <c r="A50" s="23" t="s">
        <v>68</v>
      </c>
    </row>
    <row r="51" spans="1:1" x14ac:dyDescent="0.2">
      <c r="A51" s="23" t="s">
        <v>56</v>
      </c>
    </row>
    <row r="52" spans="1:1" x14ac:dyDescent="0.2">
      <c r="A52" s="23" t="s">
        <v>57</v>
      </c>
    </row>
    <row r="53" spans="1:1" x14ac:dyDescent="0.2">
      <c r="A53" s="23" t="s">
        <v>69</v>
      </c>
    </row>
    <row r="54" spans="1:1" x14ac:dyDescent="0.2">
      <c r="A54" s="23" t="s">
        <v>70</v>
      </c>
    </row>
    <row r="55" spans="1:1" x14ac:dyDescent="0.2">
      <c r="A55" s="23" t="s">
        <v>73</v>
      </c>
    </row>
    <row r="56" spans="1:1" x14ac:dyDescent="0.2">
      <c r="A56" s="23" t="s">
        <v>74</v>
      </c>
    </row>
    <row r="57" spans="1:1" x14ac:dyDescent="0.2">
      <c r="A57" s="23" t="s">
        <v>72</v>
      </c>
    </row>
    <row r="58" spans="1:1" x14ac:dyDescent="0.2">
      <c r="A58" s="23" t="s">
        <v>80</v>
      </c>
    </row>
    <row r="59" spans="1:1" x14ac:dyDescent="0.2">
      <c r="A59" s="23" t="s">
        <v>89</v>
      </c>
    </row>
    <row r="60" spans="1:1" x14ac:dyDescent="0.2">
      <c r="A60" s="23" t="s">
        <v>90</v>
      </c>
    </row>
    <row r="61" spans="1:1" x14ac:dyDescent="0.2">
      <c r="A61" s="23" t="s">
        <v>91</v>
      </c>
    </row>
    <row r="62" spans="1:1" x14ac:dyDescent="0.2">
      <c r="A62" s="23" t="s">
        <v>92</v>
      </c>
    </row>
    <row r="63" spans="1:1" x14ac:dyDescent="0.2">
      <c r="A63" s="23" t="s">
        <v>95</v>
      </c>
    </row>
    <row r="64" spans="1:1" x14ac:dyDescent="0.2">
      <c r="A64" s="23" t="s">
        <v>94</v>
      </c>
    </row>
    <row r="65" spans="1:1" x14ac:dyDescent="0.2">
      <c r="A65" s="23" t="s">
        <v>93</v>
      </c>
    </row>
    <row r="66" spans="1:1" x14ac:dyDescent="0.25">
      <c r="A66" t="s">
        <v>54</v>
      </c>
    </row>
  </sheetData>
  <mergeCells count="16">
    <mergeCell ref="A1:E1"/>
    <mergeCell ref="A2:E2"/>
    <mergeCell ref="A6:A7"/>
    <mergeCell ref="W6:AA6"/>
    <mergeCell ref="B6:B7"/>
    <mergeCell ref="A3:E3"/>
    <mergeCell ref="A4:E4"/>
    <mergeCell ref="C6:G6"/>
    <mergeCell ref="D8:E8"/>
    <mergeCell ref="AB6:AB7"/>
    <mergeCell ref="H6:H7"/>
    <mergeCell ref="R6:U6"/>
    <mergeCell ref="O6:Q6"/>
    <mergeCell ref="L6:N6"/>
    <mergeCell ref="I6:K6"/>
    <mergeCell ref="V6:V7"/>
  </mergeCells>
  <pageMargins left="0.70866141732283472" right="0.70866141732283472" top="0.74803149606299213" bottom="0.74803149606299213" header="0.31496062992125984" footer="0.31496062992125984"/>
  <pageSetup paperSize="5" scale="7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4"/>
  <sheetViews>
    <sheetView topLeftCell="A22" zoomScale="95" workbookViewId="0">
      <selection activeCell="A32" sqref="A32:N32"/>
    </sheetView>
  </sheetViews>
  <sheetFormatPr defaultColWidth="9" defaultRowHeight="15" x14ac:dyDescent="0.25"/>
  <cols>
    <col min="1" max="1" width="3.42578125" customWidth="1"/>
    <col min="2" max="2" width="5" customWidth="1"/>
    <col min="3" max="3" width="13.85546875" customWidth="1"/>
    <col min="4" max="4" width="41" customWidth="1"/>
    <col min="5" max="5" width="11.140625" customWidth="1"/>
    <col min="6" max="6" width="9.28515625" customWidth="1"/>
    <col min="7" max="7" width="49.5703125" customWidth="1"/>
    <col min="8" max="8" width="20.140625" customWidth="1"/>
    <col min="9" max="9" width="12.85546875" customWidth="1"/>
    <col min="10" max="10" width="11.5703125" customWidth="1"/>
    <col min="11" max="11" width="14.85546875" customWidth="1"/>
    <col min="12" max="12" width="12.7109375" customWidth="1"/>
    <col min="13" max="13" width="26" customWidth="1"/>
    <col min="14" max="14" width="17.85546875" customWidth="1"/>
    <col min="15" max="256" width="9.140625" customWidth="1"/>
  </cols>
  <sheetData>
    <row r="1" spans="2:15" x14ac:dyDescent="0.25">
      <c r="B1" s="27" t="s">
        <v>175</v>
      </c>
    </row>
    <row r="2" spans="2:15" x14ac:dyDescent="0.25">
      <c r="B2" s="27" t="s">
        <v>103</v>
      </c>
    </row>
    <row r="3" spans="2:15" x14ac:dyDescent="0.25">
      <c r="B3" s="27" t="s">
        <v>104</v>
      </c>
    </row>
    <row r="5" spans="2:15" ht="17.25" customHeight="1" x14ac:dyDescent="0.25">
      <c r="B5" s="159" t="s">
        <v>26</v>
      </c>
      <c r="C5" s="160" t="s">
        <v>39</v>
      </c>
      <c r="D5" s="159" t="s">
        <v>50</v>
      </c>
      <c r="E5" s="159"/>
      <c r="F5" s="159"/>
      <c r="G5" s="159"/>
      <c r="H5" s="159"/>
      <c r="I5" s="159"/>
      <c r="J5" s="159"/>
      <c r="K5" s="159"/>
      <c r="L5" s="28" t="s">
        <v>100</v>
      </c>
      <c r="M5" s="135" t="s">
        <v>85</v>
      </c>
      <c r="N5" s="130" t="s">
        <v>22</v>
      </c>
    </row>
    <row r="6" spans="2:15" ht="33.75" x14ac:dyDescent="0.25">
      <c r="B6" s="160"/>
      <c r="C6" s="161"/>
      <c r="D6" s="29" t="s">
        <v>49</v>
      </c>
      <c r="E6" s="30" t="s">
        <v>44</v>
      </c>
      <c r="F6" s="30" t="s">
        <v>45</v>
      </c>
      <c r="G6" s="30" t="s">
        <v>40</v>
      </c>
      <c r="H6" s="30" t="s">
        <v>42</v>
      </c>
      <c r="I6" s="30" t="s">
        <v>46</v>
      </c>
      <c r="J6" s="29" t="s">
        <v>47</v>
      </c>
      <c r="K6" s="29" t="s">
        <v>48</v>
      </c>
      <c r="L6" s="29" t="s">
        <v>101</v>
      </c>
      <c r="M6" s="158"/>
      <c r="N6" s="131"/>
    </row>
    <row r="7" spans="2:15" x14ac:dyDescent="0.25">
      <c r="B7" s="31">
        <v>1</v>
      </c>
      <c r="C7" s="31">
        <v>2</v>
      </c>
      <c r="D7" s="31">
        <v>3</v>
      </c>
      <c r="E7" s="31">
        <v>4</v>
      </c>
      <c r="F7" s="31">
        <v>5</v>
      </c>
      <c r="G7" s="31">
        <v>6</v>
      </c>
      <c r="H7" s="31">
        <v>7</v>
      </c>
      <c r="I7" s="31">
        <v>8</v>
      </c>
      <c r="J7" s="31">
        <v>9</v>
      </c>
      <c r="K7" s="31">
        <v>10</v>
      </c>
      <c r="L7" s="31">
        <v>11</v>
      </c>
      <c r="M7" s="31">
        <v>12</v>
      </c>
      <c r="N7" s="31">
        <v>13</v>
      </c>
    </row>
    <row r="8" spans="2:15" x14ac:dyDescent="0.25">
      <c r="B8" s="36">
        <v>1</v>
      </c>
      <c r="C8" s="37" t="s">
        <v>150</v>
      </c>
      <c r="D8" s="37" t="s">
        <v>151</v>
      </c>
      <c r="E8" s="37">
        <v>108</v>
      </c>
      <c r="F8" s="37">
        <v>45</v>
      </c>
      <c r="G8" s="37" t="s">
        <v>158</v>
      </c>
      <c r="H8" s="37">
        <v>6232370</v>
      </c>
      <c r="I8" s="37"/>
      <c r="J8" s="37"/>
      <c r="K8" s="37" t="s">
        <v>176</v>
      </c>
      <c r="L8" s="45">
        <v>11056500</v>
      </c>
      <c r="M8" s="37" t="s">
        <v>177</v>
      </c>
      <c r="N8" s="37"/>
      <c r="O8" s="42"/>
    </row>
    <row r="9" spans="2:15" x14ac:dyDescent="0.25">
      <c r="B9" s="38">
        <v>2</v>
      </c>
      <c r="C9" s="39"/>
      <c r="D9" s="39" t="s">
        <v>152</v>
      </c>
      <c r="E9" s="41">
        <v>24</v>
      </c>
      <c r="F9" s="39"/>
      <c r="G9" s="39" t="s">
        <v>159</v>
      </c>
      <c r="H9" s="41">
        <v>6232372</v>
      </c>
      <c r="I9" s="39"/>
      <c r="J9" s="39"/>
      <c r="K9" s="39" t="s">
        <v>178</v>
      </c>
      <c r="L9" s="46">
        <v>2545400</v>
      </c>
      <c r="M9" s="39" t="s">
        <v>106</v>
      </c>
      <c r="N9" s="39"/>
      <c r="O9" s="42"/>
    </row>
    <row r="10" spans="2:15" x14ac:dyDescent="0.25">
      <c r="B10" s="38">
        <v>3</v>
      </c>
      <c r="C10" s="39"/>
      <c r="D10" s="39" t="s">
        <v>152</v>
      </c>
      <c r="E10" s="41">
        <v>12</v>
      </c>
      <c r="F10" s="39"/>
      <c r="G10" s="39" t="s">
        <v>159</v>
      </c>
      <c r="H10" s="41">
        <v>6232372</v>
      </c>
      <c r="I10" s="39"/>
      <c r="J10" s="39"/>
      <c r="K10" s="39" t="s">
        <v>178</v>
      </c>
      <c r="L10" s="47">
        <v>1350000</v>
      </c>
      <c r="M10" s="39" t="s">
        <v>179</v>
      </c>
      <c r="N10" s="39"/>
      <c r="O10" s="42"/>
    </row>
    <row r="11" spans="2:15" x14ac:dyDescent="0.25">
      <c r="B11" s="38">
        <v>4</v>
      </c>
      <c r="C11" s="39"/>
      <c r="D11" s="39" t="s">
        <v>153</v>
      </c>
      <c r="E11" s="39">
        <v>12</v>
      </c>
      <c r="F11" s="39"/>
      <c r="G11" s="39" t="s">
        <v>160</v>
      </c>
      <c r="H11" s="39">
        <v>6232369</v>
      </c>
      <c r="I11" s="39"/>
      <c r="J11" s="39"/>
      <c r="K11" s="39" t="s">
        <v>180</v>
      </c>
      <c r="L11" s="47">
        <v>773000</v>
      </c>
      <c r="M11" s="39" t="s">
        <v>107</v>
      </c>
      <c r="N11" s="39"/>
      <c r="O11" s="42"/>
    </row>
    <row r="12" spans="2:15" x14ac:dyDescent="0.25">
      <c r="B12" s="38">
        <v>5</v>
      </c>
      <c r="C12" s="39"/>
      <c r="D12" s="39" t="s">
        <v>153</v>
      </c>
      <c r="E12" s="39">
        <v>12</v>
      </c>
      <c r="F12" s="39"/>
      <c r="G12" s="39" t="s">
        <v>160</v>
      </c>
      <c r="H12" s="39">
        <v>6232369</v>
      </c>
      <c r="I12" s="39"/>
      <c r="J12" s="39"/>
      <c r="K12" s="39" t="s">
        <v>180</v>
      </c>
      <c r="L12" s="47">
        <v>773000</v>
      </c>
      <c r="M12" s="39" t="s">
        <v>181</v>
      </c>
      <c r="N12" s="39"/>
      <c r="O12" s="42"/>
    </row>
    <row r="13" spans="2:15" x14ac:dyDescent="0.25">
      <c r="B13" s="38">
        <v>6</v>
      </c>
      <c r="C13" s="39"/>
      <c r="D13" s="39" t="s">
        <v>153</v>
      </c>
      <c r="E13" s="39">
        <v>12</v>
      </c>
      <c r="F13" s="39"/>
      <c r="G13" s="39" t="s">
        <v>160</v>
      </c>
      <c r="H13" s="39">
        <v>6232369</v>
      </c>
      <c r="I13" s="39"/>
      <c r="J13" s="39"/>
      <c r="K13" s="39" t="s">
        <v>180</v>
      </c>
      <c r="L13" s="47">
        <v>773000</v>
      </c>
      <c r="M13" s="39" t="s">
        <v>108</v>
      </c>
      <c r="N13" s="39"/>
      <c r="O13" s="42"/>
    </row>
    <row r="14" spans="2:15" x14ac:dyDescent="0.25">
      <c r="B14" s="38">
        <v>7</v>
      </c>
      <c r="C14" s="39"/>
      <c r="D14" s="39" t="s">
        <v>153</v>
      </c>
      <c r="E14" s="39">
        <v>12</v>
      </c>
      <c r="F14" s="39"/>
      <c r="G14" s="39" t="s">
        <v>160</v>
      </c>
      <c r="H14" s="39">
        <v>6232369</v>
      </c>
      <c r="I14" s="39"/>
      <c r="J14" s="39"/>
      <c r="K14" s="39" t="s">
        <v>180</v>
      </c>
      <c r="L14" s="47">
        <v>773000</v>
      </c>
      <c r="M14" s="39" t="s">
        <v>182</v>
      </c>
      <c r="N14" s="39"/>
      <c r="O14" s="42"/>
    </row>
    <row r="15" spans="2:15" x14ac:dyDescent="0.25">
      <c r="B15" s="38">
        <v>8</v>
      </c>
      <c r="C15" s="39"/>
      <c r="D15" s="39" t="s">
        <v>154</v>
      </c>
      <c r="E15" s="39">
        <v>100</v>
      </c>
      <c r="F15" s="39"/>
      <c r="G15" s="39" t="s">
        <v>161</v>
      </c>
      <c r="H15" s="39">
        <v>6232367</v>
      </c>
      <c r="I15" s="39"/>
      <c r="J15" s="39"/>
      <c r="K15" s="39" t="s">
        <v>183</v>
      </c>
      <c r="L15" s="47">
        <v>2020000</v>
      </c>
      <c r="M15" s="39" t="s">
        <v>184</v>
      </c>
      <c r="N15" s="39"/>
      <c r="O15" s="42"/>
    </row>
    <row r="16" spans="2:15" x14ac:dyDescent="0.25">
      <c r="B16" s="38">
        <v>9</v>
      </c>
      <c r="C16" s="39"/>
      <c r="D16" s="39" t="s">
        <v>153</v>
      </c>
      <c r="E16" s="39">
        <v>12</v>
      </c>
      <c r="F16" s="39"/>
      <c r="G16" s="39" t="s">
        <v>160</v>
      </c>
      <c r="H16" s="39">
        <v>6232369</v>
      </c>
      <c r="I16" s="39"/>
      <c r="J16" s="39"/>
      <c r="K16" s="39" t="s">
        <v>180</v>
      </c>
      <c r="L16" s="47">
        <v>1227000</v>
      </c>
      <c r="M16" s="39" t="s">
        <v>185</v>
      </c>
      <c r="N16" s="39"/>
      <c r="O16" s="42"/>
    </row>
    <row r="17" spans="1:15" x14ac:dyDescent="0.25">
      <c r="B17" s="38">
        <v>10</v>
      </c>
      <c r="C17" s="39"/>
      <c r="D17" s="39" t="s">
        <v>155</v>
      </c>
      <c r="E17" s="39">
        <v>20</v>
      </c>
      <c r="F17" s="39"/>
      <c r="G17" s="39" t="s">
        <v>162</v>
      </c>
      <c r="H17" s="39">
        <v>1200198</v>
      </c>
      <c r="I17" s="39"/>
      <c r="J17" s="39"/>
      <c r="K17" s="39" t="s">
        <v>178</v>
      </c>
      <c r="L17" s="47">
        <v>1848000</v>
      </c>
      <c r="M17" s="39" t="s">
        <v>186</v>
      </c>
      <c r="N17" s="39"/>
      <c r="O17" s="42"/>
    </row>
    <row r="18" spans="1:15" x14ac:dyDescent="0.25">
      <c r="B18" s="38">
        <v>11</v>
      </c>
      <c r="C18" s="39"/>
      <c r="D18" s="39" t="s">
        <v>155</v>
      </c>
      <c r="E18" s="39">
        <v>20</v>
      </c>
      <c r="F18" s="39"/>
      <c r="G18" s="39" t="s">
        <v>162</v>
      </c>
      <c r="H18" s="39">
        <v>1200198</v>
      </c>
      <c r="I18" s="39"/>
      <c r="J18" s="39"/>
      <c r="K18" s="39" t="s">
        <v>178</v>
      </c>
      <c r="L18" s="47">
        <v>1848000</v>
      </c>
      <c r="M18" s="39" t="s">
        <v>187</v>
      </c>
      <c r="N18" s="39"/>
      <c r="O18" s="42"/>
    </row>
    <row r="19" spans="1:15" x14ac:dyDescent="0.25">
      <c r="B19" s="38">
        <v>12</v>
      </c>
      <c r="C19" s="39"/>
      <c r="D19" s="39" t="s">
        <v>156</v>
      </c>
      <c r="E19" s="39">
        <v>162</v>
      </c>
      <c r="F19" s="39">
        <v>45</v>
      </c>
      <c r="G19" s="39" t="s">
        <v>163</v>
      </c>
      <c r="H19" s="41" t="s">
        <v>129</v>
      </c>
      <c r="I19" s="39"/>
      <c r="J19" s="39"/>
      <c r="K19" s="39" t="s">
        <v>178</v>
      </c>
      <c r="L19" s="47">
        <v>7000000</v>
      </c>
      <c r="M19" s="39" t="s">
        <v>109</v>
      </c>
      <c r="N19" s="39"/>
      <c r="O19" s="42"/>
    </row>
    <row r="20" spans="1:15" x14ac:dyDescent="0.25">
      <c r="B20" s="38">
        <v>13</v>
      </c>
      <c r="C20" s="39"/>
      <c r="D20" s="39" t="s">
        <v>157</v>
      </c>
      <c r="E20" s="39">
        <v>12</v>
      </c>
      <c r="F20" s="39"/>
      <c r="G20" s="37" t="s">
        <v>158</v>
      </c>
      <c r="H20" s="37">
        <v>6232370</v>
      </c>
      <c r="I20" s="37"/>
      <c r="J20" s="37"/>
      <c r="K20" s="37" t="s">
        <v>176</v>
      </c>
      <c r="L20" s="47">
        <v>1516320</v>
      </c>
      <c r="M20" s="39" t="s">
        <v>188</v>
      </c>
      <c r="N20" s="39"/>
      <c r="O20" s="42"/>
    </row>
    <row r="21" spans="1:15" x14ac:dyDescent="0.25">
      <c r="B21" s="38">
        <v>14</v>
      </c>
      <c r="C21" s="39"/>
      <c r="D21" s="39" t="s">
        <v>157</v>
      </c>
      <c r="E21" s="39">
        <v>12</v>
      </c>
      <c r="F21" s="39"/>
      <c r="G21" s="37" t="s">
        <v>158</v>
      </c>
      <c r="H21" s="37">
        <v>6232370</v>
      </c>
      <c r="I21" s="37"/>
      <c r="J21" s="37"/>
      <c r="K21" s="37" t="s">
        <v>176</v>
      </c>
      <c r="L21" s="47">
        <v>1516320</v>
      </c>
      <c r="M21" s="39" t="s">
        <v>189</v>
      </c>
      <c r="N21" s="39"/>
      <c r="O21" s="42"/>
    </row>
    <row r="22" spans="1:15" x14ac:dyDescent="0.25">
      <c r="B22" s="38">
        <v>15</v>
      </c>
      <c r="C22" s="39"/>
      <c r="D22" s="39" t="s">
        <v>157</v>
      </c>
      <c r="E22" s="39">
        <v>12</v>
      </c>
      <c r="F22" s="39"/>
      <c r="G22" s="37" t="s">
        <v>158</v>
      </c>
      <c r="H22" s="37">
        <v>6232370</v>
      </c>
      <c r="I22" s="37"/>
      <c r="J22" s="37"/>
      <c r="K22" s="37" t="s">
        <v>176</v>
      </c>
      <c r="L22" s="47">
        <v>1516320</v>
      </c>
      <c r="M22" s="39" t="s">
        <v>190</v>
      </c>
      <c r="N22" s="39"/>
      <c r="O22" s="42"/>
    </row>
    <row r="23" spans="1:15" x14ac:dyDescent="0.25">
      <c r="B23" s="38">
        <v>16</v>
      </c>
      <c r="C23" s="39"/>
      <c r="D23" s="39" t="s">
        <v>157</v>
      </c>
      <c r="E23" s="39">
        <v>12</v>
      </c>
      <c r="F23" s="39"/>
      <c r="G23" s="37" t="s">
        <v>158</v>
      </c>
      <c r="H23" s="37">
        <v>6232370</v>
      </c>
      <c r="I23" s="37"/>
      <c r="J23" s="37"/>
      <c r="K23" s="37" t="s">
        <v>176</v>
      </c>
      <c r="L23" s="47">
        <v>1516320</v>
      </c>
      <c r="M23" s="39" t="s">
        <v>191</v>
      </c>
      <c r="N23" s="39"/>
      <c r="O23" s="42"/>
    </row>
    <row r="24" spans="1:15" x14ac:dyDescent="0.25">
      <c r="B24" s="38">
        <v>17</v>
      </c>
      <c r="C24" s="39"/>
      <c r="D24" s="39" t="s">
        <v>157</v>
      </c>
      <c r="E24" s="39">
        <v>12</v>
      </c>
      <c r="F24" s="39"/>
      <c r="G24" s="37" t="s">
        <v>158</v>
      </c>
      <c r="H24" s="37">
        <v>6232370</v>
      </c>
      <c r="I24" s="37"/>
      <c r="J24" s="37"/>
      <c r="K24" s="37" t="s">
        <v>176</v>
      </c>
      <c r="L24" s="47">
        <v>1516320</v>
      </c>
      <c r="M24" s="39" t="s">
        <v>192</v>
      </c>
      <c r="N24" s="39"/>
      <c r="O24" s="42"/>
    </row>
    <row r="25" spans="1:15" x14ac:dyDescent="0.25">
      <c r="B25" s="38">
        <v>18</v>
      </c>
      <c r="C25" s="37"/>
      <c r="D25" s="39" t="s">
        <v>155</v>
      </c>
      <c r="E25" s="37"/>
      <c r="F25" s="37"/>
      <c r="G25" s="39" t="s">
        <v>162</v>
      </c>
      <c r="H25" s="37"/>
      <c r="I25" s="37"/>
      <c r="J25" s="37"/>
      <c r="K25" s="37"/>
      <c r="L25" s="45">
        <v>2000000</v>
      </c>
      <c r="M25" s="37"/>
      <c r="N25" s="37"/>
      <c r="O25" s="42"/>
    </row>
    <row r="26" spans="1:15" x14ac:dyDescent="0.25">
      <c r="B26" s="38">
        <v>19</v>
      </c>
      <c r="C26" s="37"/>
      <c r="D26" s="39" t="s">
        <v>155</v>
      </c>
      <c r="E26" s="37"/>
      <c r="F26" s="37"/>
      <c r="G26" s="39" t="s">
        <v>162</v>
      </c>
      <c r="H26" s="37"/>
      <c r="I26" s="37"/>
      <c r="J26" s="37"/>
      <c r="K26" s="37"/>
      <c r="L26" s="45">
        <v>2000000</v>
      </c>
      <c r="M26" s="37"/>
      <c r="N26" s="37"/>
      <c r="O26" s="42"/>
    </row>
    <row r="27" spans="1:15" x14ac:dyDescent="0.25">
      <c r="B27" s="38">
        <v>20</v>
      </c>
      <c r="C27" s="37"/>
      <c r="D27" s="39" t="s">
        <v>155</v>
      </c>
      <c r="E27" s="37"/>
      <c r="F27" s="37"/>
      <c r="G27" s="39" t="s">
        <v>162</v>
      </c>
      <c r="H27" s="37"/>
      <c r="I27" s="37"/>
      <c r="J27" s="37"/>
      <c r="K27" s="37"/>
      <c r="L27" s="45">
        <v>2000000</v>
      </c>
      <c r="M27" s="37"/>
      <c r="N27" s="37"/>
      <c r="O27" s="42"/>
    </row>
    <row r="28" spans="1:15" x14ac:dyDescent="0.25">
      <c r="B28" s="36"/>
      <c r="C28" s="37"/>
      <c r="D28" s="37"/>
      <c r="E28" s="37"/>
      <c r="F28" s="37"/>
      <c r="G28" s="39" t="s">
        <v>162</v>
      </c>
      <c r="H28" s="37"/>
      <c r="I28" s="37"/>
      <c r="J28" s="37"/>
      <c r="K28" s="37"/>
      <c r="L28" s="45">
        <v>2000000</v>
      </c>
      <c r="M28" s="37"/>
      <c r="N28" s="37"/>
      <c r="O28" s="42"/>
    </row>
    <row r="29" spans="1:15" x14ac:dyDescent="0.25">
      <c r="B29" s="36"/>
      <c r="C29" s="37"/>
      <c r="D29" s="37"/>
      <c r="E29" s="37"/>
      <c r="F29" s="37"/>
      <c r="G29" s="39" t="s">
        <v>162</v>
      </c>
      <c r="H29" s="37"/>
      <c r="I29" s="37"/>
      <c r="J29" s="37"/>
      <c r="K29" s="37"/>
      <c r="L29" s="45">
        <v>2000000</v>
      </c>
      <c r="M29" s="37"/>
      <c r="N29" s="37"/>
      <c r="O29" s="42"/>
    </row>
    <row r="30" spans="1:15" x14ac:dyDescent="0.25">
      <c r="B30" s="36"/>
      <c r="C30" s="37"/>
      <c r="D30" s="37"/>
      <c r="E30" s="37"/>
      <c r="F30" s="37"/>
      <c r="G30" s="39" t="s">
        <v>162</v>
      </c>
      <c r="H30" s="37"/>
      <c r="I30" s="37"/>
      <c r="J30" s="37"/>
      <c r="K30" s="37"/>
      <c r="L30" s="45">
        <v>2000000</v>
      </c>
      <c r="M30" s="37"/>
      <c r="N30" s="37"/>
      <c r="O30" s="42"/>
    </row>
    <row r="31" spans="1:15" x14ac:dyDescent="0.25">
      <c r="B31" s="36"/>
      <c r="C31" s="37"/>
      <c r="D31" s="37"/>
      <c r="E31" s="37"/>
      <c r="F31" s="37"/>
      <c r="G31" s="39" t="s">
        <v>162</v>
      </c>
      <c r="H31" s="37"/>
      <c r="I31" s="37"/>
      <c r="J31" s="37"/>
      <c r="K31" s="37"/>
      <c r="L31" s="45">
        <v>2000000</v>
      </c>
      <c r="M31" s="37"/>
      <c r="N31" s="37"/>
      <c r="O31" s="42"/>
    </row>
    <row r="32" spans="1:15" ht="15.75" thickBot="1" x14ac:dyDescent="0.3">
      <c r="A32" s="87"/>
      <c r="B32" s="88"/>
      <c r="C32" s="44"/>
      <c r="D32" s="44"/>
      <c r="E32" s="44"/>
      <c r="F32" s="44"/>
      <c r="G32" s="43" t="s">
        <v>162</v>
      </c>
      <c r="H32" s="44"/>
      <c r="I32" s="44"/>
      <c r="J32" s="44"/>
      <c r="K32" s="44"/>
      <c r="L32" s="89">
        <v>2000000</v>
      </c>
      <c r="M32" s="44"/>
      <c r="N32" s="44"/>
      <c r="O32" s="42"/>
    </row>
    <row r="33" spans="3:3" ht="15.75" thickTop="1" x14ac:dyDescent="0.25"/>
    <row r="34" spans="3:3" x14ac:dyDescent="0.2">
      <c r="C34" s="32"/>
    </row>
  </sheetData>
  <mergeCells count="5">
    <mergeCell ref="M5:M6"/>
    <mergeCell ref="N5:N6"/>
    <mergeCell ref="B5:B6"/>
    <mergeCell ref="C5:C6"/>
    <mergeCell ref="D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Laporan Kanpus</vt:lpstr>
      <vt:lpstr>Sheet1</vt:lpstr>
      <vt:lpstr>Data Sat Unit Kerja Bulan </vt:lpstr>
      <vt:lpstr>Lokasi Potensial Kerjasama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 i3</cp:lastModifiedBy>
  <cp:lastPrinted>2022-12-30T02:29:54Z</cp:lastPrinted>
  <dcterms:created xsi:type="dcterms:W3CDTF">2021-06-07T14:56:33Z</dcterms:created>
  <dcterms:modified xsi:type="dcterms:W3CDTF">2023-05-05T04:34:21Z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8d5e808168054f61b47bbecce11c5264</vt:lpwstr>
  </property>
</Properties>
</file>